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75" windowHeight="8745" activeTab="2"/>
  </bookViews>
  <sheets>
    <sheet name="Glavna Zgrada" sheetId="1" r:id="rId1"/>
    <sheet name="Kuhinja" sheetId="2" r:id="rId2"/>
    <sheet name="Dečije odeljenje" sheetId="3" r:id="rId3"/>
  </sheets>
  <definedNames>
    <definedName name="_xlnm.Print_Area" localSheetId="2">'Dečije odeljenje'!$A$1:$F$76</definedName>
    <definedName name="_xlnm.Print_Area" localSheetId="0">'Glavna Zgrada'!$A$1:$F$54</definedName>
    <definedName name="_xlnm.Print_Area" localSheetId="1">'Kuhinja'!$A$1:$F$46</definedName>
    <definedName name="_xlnm.Print_Titles" localSheetId="2">'Dečije odeljenje'!$4:$8</definedName>
    <definedName name="_xlnm.Print_Titles" localSheetId="0">'Glavna Zgrada'!$2:$6</definedName>
    <definedName name="_xlnm.Print_Titles" localSheetId="1">'Kuhinja'!$2:$6</definedName>
  </definedNames>
  <calcPr fullCalcOnLoad="1"/>
</workbook>
</file>

<file path=xl/sharedStrings.xml><?xml version="1.0" encoding="utf-8"?>
<sst xmlns="http://schemas.openxmlformats.org/spreadsheetml/2006/main" count="232" uniqueCount="128">
  <si>
    <t>I</t>
  </si>
  <si>
    <t>II</t>
  </si>
  <si>
    <t>III</t>
  </si>
  <si>
    <t>IV</t>
  </si>
  <si>
    <t>V</t>
  </si>
  <si>
    <t>m2</t>
  </si>
  <si>
    <t xml:space="preserve">PREDMER I PREDRAČUN GRAĐEVINSKIH RADOVA uz glavni arhitektonski projekat </t>
  </si>
  <si>
    <t>POZ.</t>
  </si>
  <si>
    <t>OPIS RADOVA</t>
  </si>
  <si>
    <t>Jed. Mere</t>
  </si>
  <si>
    <t>Količina</t>
  </si>
  <si>
    <t>Jedinična cena</t>
  </si>
  <si>
    <t>UKUPNO</t>
  </si>
  <si>
    <t>Svega po J.M.</t>
  </si>
  <si>
    <t>SVEGA mat+rad</t>
  </si>
  <si>
    <t>VI= IV*V</t>
  </si>
  <si>
    <t>OBJEKAT</t>
  </si>
  <si>
    <t>Ravan deliemično prohodan krov - Krovopokrivački hidroizolaterski radovi</t>
  </si>
  <si>
    <t>Ravan deliemično prohodan krov - Pripremni radovi</t>
  </si>
  <si>
    <t>pauš</t>
  </si>
  <si>
    <t xml:space="preserve">Obračun po m2 izvedene pozicije. Koja sadrži hidroizolaciju sa svim pratećim elementima, zajedno sa sa svim potrebnim materijalom i radom.
</t>
  </si>
  <si>
    <t>m1</t>
  </si>
  <si>
    <t>Cene su bez PDV-a</t>
  </si>
  <si>
    <t xml:space="preserve"> m2</t>
  </si>
  <si>
    <t>Uklanjanje postojeće bitumenske hidroizolacije i odvoza na lokalnu deponiju.</t>
  </si>
  <si>
    <t>Ravnjanje cementne košuljice tj. podloge, popunjavanje svih rupa i ulegnuća sa malterom, radi postavljanja nove PVC hidroizolacije.</t>
  </si>
  <si>
    <t xml:space="preserve">Nabavka i ugradnja razdvajajućeg sloja Geotextila 300g/m2. Geotextil se preklapa min 10cm na spojevima. </t>
  </si>
  <si>
    <t>Hidroizolacija PVC hidroizolaciona membrana 1,5mm ostaje završna u krovnom sistemu - SikaPlan 15G.</t>
  </si>
  <si>
    <t xml:space="preserve">Elastična vodonepropusna PVC membrana SikaPlan 15G debljine 1.5mm. Membrana je armirana poliesterskom mrežicom, UV otporna, svetlo sive boje RAL 7047, slobodno položena kao poslednji sloj na krovu. Na krajevima rolne (2x20m) je mehanički pričvršćena fikserima za podlogu (zavrtnjima sa podloškom za sintetičke krovne membrane tipa SarnaFast ili EuroFast), a preko linije fiksiranja se preklapa sledeća rolna membrane i zavaruje se na fiksiranu membranu. Fiksiranje se vrši u AB ploču.  Karakteristike membrane: Sintetička, krovna hidroizolaciona membrana mora biti u skladu sa standardom EN 13956, sertifikovana kao 1213-CPD-4127 kao i da ispunjava minimalne zahteve:  Vodonepropusnost mora da zadovoljava standard EN 1928. Otpornost na “grad” &gt; 30 m/s u skladu sa EN 13583. Otpornost vara na smicanje ≥ 300 N/50 mm u skladu sa EN 12316-2; Otpornost vara na kidanje ≥ 600 N/50 mm po EN 12317-2. Čvrstoća pri zatezanju ≥ 900 N/50 mm u skladu sa  EN 12311-2. Otpornost na uticaj vatre u skladu sa EN 13501-5 Broof T3. </t>
  </si>
  <si>
    <r>
      <t xml:space="preserve">Zaštitu hidroizolacije od uticaja sile vetra, tj. količinu fiksera, raspored fiksiranja, pravac postavljanja membrane i širina membrane - izvesti prema proračunu Wind Load ili  Jet Stream, koji zadovovljava Eurocode EN-1991-1-4 (2005), izrađenim od strane isporučioca hidroizolacije, a sve prema ulaznim podacima (max. brzina vetra, geometrija i visina objekta, dinamička sila fiksera itd.) dobijenim i/ili usaglašenim sa naručiocem posla. 
Hidroizolacija se na preklopima vari vrelim vazduhom.
Detalje, prodore i završavanja (na atici ili sl.) treba izvesti prema preporukama i tipskim detaljima  proizvođača hidroizolacije kao i prema detaljima tipičnim za ovaj objekat. Neophodno je izvršiti proveru varova na izvedenoj hidroizolaciji u skladu sa preporukama proizvođača.
Na izvođenju radova krovne hidroizolacije </t>
    </r>
    <r>
      <rPr>
        <b/>
        <sz val="10"/>
        <rFont val="Calibri"/>
        <family val="2"/>
      </rPr>
      <t>moraju učestvovti samo obučene i licencirane ekipe majstora</t>
    </r>
    <r>
      <rPr>
        <sz val="10"/>
        <rFont val="Calibri"/>
        <family val="2"/>
      </rPr>
      <t xml:space="preserve"> od strane proizvođača materijala.
</t>
    </r>
  </si>
  <si>
    <t>kom</t>
  </si>
  <si>
    <t>Uklanjanje postojećeg limenog dotrajalog pokrivača, sa odvozom na lokalnu deponiju.</t>
  </si>
  <si>
    <t xml:space="preserve">Preko adekvatno pripremljene daščane oplate - potrebno je nabaviti  i ugradaiti razdvajajući sloj Geotextila 300g/m2. Geotextil se preklapa min 10cm na spojevima. </t>
  </si>
  <si>
    <t>Ravnjanje postojeće bitumenske hidroizolacije  tj. podloge, popunjavanje svih rupa i ulegnuća, uklanjnaje klobuka, sve  radi postavljanja nove PVC hidroizolacije.</t>
  </si>
  <si>
    <r>
      <t xml:space="preserve">Podizanje hidroizolacione membrane se vrši </t>
    </r>
    <r>
      <rPr>
        <b/>
        <sz val="10"/>
        <rFont val="Calibri"/>
        <family val="2"/>
      </rPr>
      <t>oko 40cm</t>
    </r>
    <r>
      <rPr>
        <sz val="10"/>
        <rFont val="Calibri"/>
        <family val="2"/>
      </rPr>
      <t xml:space="preserve">, i podvlači pod okapnicu, uz mehaničko pričvršćivanje. Na ventilacionim kanalim, i svim drugim mestima završavanje se vrši sa laminiranom limenom lajsnom fiksiranom za podlogu i zaptivenu sa jednokomponentnim poliuretanskim gitom Sikaflex 11FC. Membrana se na vertikalnim površinama lepi za podlogu Sarnacol T660 lepkom. Ispod gromobranskih nosača potrebno je postaviti dodatno ojačanje od PVC-a Sika Protection Sheet. </t>
    </r>
  </si>
  <si>
    <t xml:space="preserve">U zonama koje su predviđene za komunikaciju i održavanje opreme na korvu potrebno je nabavaiti u ugraditi PVC protivklizne i zaštitine staze od 2mm SikaPlan Walkway.
</t>
  </si>
  <si>
    <t xml:space="preserve">Obračun po m2 izvedene pozicije. Koja sadrži horizontalnu hidroizolaciju sa svim pratećim elementima, zajedno sa sa svim potrebnim materijalom i radom.
</t>
  </si>
  <si>
    <t xml:space="preserve">m </t>
  </si>
  <si>
    <t>Izrada i ugradnja novih okapnica od pocinkovanog lima razvijne širine 45 cm, koji su mehnaički privršćene za parapet.</t>
  </si>
  <si>
    <t>Ravan prohodan krov - Krovopokrivački hidroizolaterski radovi</t>
  </si>
  <si>
    <r>
      <t xml:space="preserve">Podizanje hidroizolacione membrane se vrši sa hidroizolacionom membranom SikaPlan 15G </t>
    </r>
    <r>
      <rPr>
        <b/>
        <sz val="10"/>
        <rFont val="Calibri"/>
        <family val="2"/>
      </rPr>
      <t>oko 40cm</t>
    </r>
    <r>
      <rPr>
        <sz val="10"/>
        <rFont val="Calibri"/>
        <family val="2"/>
      </rPr>
      <t xml:space="preserve">, i podvlači pod okapnicu, uz mehaničko pričvršćivanje. Na ventilacionim kanalima, svetlarnicima i svim drugim mestima završavanje se vrši sa laminiranom limenom lajsnom fiksiranom za podlogu i zaptivenu sa jednokomponentnim poliuretanskim gitom Sikaflex 11FC. Membrana se na vertikalnim površinama lepi za podlogu sa kontaktnim lepkom C733. Ispod gromobranskih nosača potrebno je postaviti dodatno ojačanje od PVC-a Sika Protection Sheet. </t>
    </r>
  </si>
  <si>
    <r>
      <t xml:space="preserve">Podizanje hidroizolacione membrane se vrši </t>
    </r>
    <r>
      <rPr>
        <b/>
        <sz val="10"/>
        <rFont val="Calibri"/>
        <family val="2"/>
      </rPr>
      <t>oko 40cm</t>
    </r>
    <r>
      <rPr>
        <sz val="10"/>
        <rFont val="Calibri"/>
        <family val="2"/>
      </rPr>
      <t xml:space="preserve">, i završava na atici uz pomoć Sikalima, uz mehaničko pričvršćivanje i zaptivenu sa jednokomponentnim poliuretanskim gitom Sikaflex 11FC i sto kao i prema olucima. Membrana se na vertikalnim površinama lepi za podlogu sa kontaktnim lepkom C733. Ispod gromobranskih nosača potrebno je postaviti dodatno ojačanje od PVC-a Sika Protection Sheet. </t>
    </r>
  </si>
  <si>
    <r>
      <t xml:space="preserve">Podizanje hidroizolacione membrane se vrši </t>
    </r>
    <r>
      <rPr>
        <b/>
        <sz val="10"/>
        <rFont val="Calibri"/>
        <family val="2"/>
      </rPr>
      <t>oko 50cm</t>
    </r>
    <r>
      <rPr>
        <sz val="10"/>
        <rFont val="Calibri"/>
        <family val="2"/>
      </rPr>
      <t xml:space="preserve">, i podvlači pod okapnicu, uz mehaničko pričvršćivanje. Na ventilacionim kanalim, i svim drugim mestima završavanje se vrši sa laminiranom limenom lajsnom fiksiranom za podlogu i zaptivenu sa jednokomponentnim poliuretanskim gitom Sikaflex 11FC. Membrana se na vertikalnim površinama lepi za podlogu sa kontaktnim lepkom C733. Ispod gromobranskih nosača potrebno je postaviti dodatno ojačanje od PVC-a Sika Protection Sheet. </t>
    </r>
  </si>
  <si>
    <r>
      <t xml:space="preserve">Nabavka i ugradnja hidroizolacije SikaPlan Sgma 1.5mm debljine PVC-  membrana za opterećene krovove, armirana staklenim voalom (filcom), otporna na agresivne uticaje mikroorganizma i prodor korenja. Polimerna hidroizolaciona membrana u skladu sa standardom EN 13956. Slobodno položena, na preklopima zavarena vrelim vazduhom. Membrana se ne fiksira za podlogu osim po obimu krova i oko obrađenih detalja fikserima Sarnafast.  Slivnici treba da su za PVC hidroizolacionu membranu, tj. takvi da je moguće vodonepropusno spajanje hidroizolacije i slivnika. 
Svi detalji, prodori i završavanje membrane moraju se uraditi prema preporukama proizvođača (Sika-Sarnafil);
Na izvođenju radova krovne hidroizolacije </t>
    </r>
    <r>
      <rPr>
        <b/>
        <sz val="10"/>
        <rFont val="Calibri"/>
        <family val="2"/>
      </rPr>
      <t>moraju učestvovti samo obučene i licencirane ekipe majstora</t>
    </r>
    <r>
      <rPr>
        <sz val="10"/>
        <rFont val="Calibri"/>
        <family val="2"/>
      </rPr>
      <t xml:space="preserve"> od strane proizvođača materijala.</t>
    </r>
  </si>
  <si>
    <t xml:space="preserve">Nabavka i ugradnja razdvajajućeg i zaštitnog sloja Geotextila 300g/m2. Geotextil se preklapa min 10cm na spojevima. </t>
  </si>
  <si>
    <t>Vraćanje i polaganje postojećih kamenih ploča na pesku.</t>
  </si>
  <si>
    <t>Hidroizolacija PVC hidroizolaciona membrana 1,5mm  SikaPlan Sgma za opterećene krovne sisteme</t>
  </si>
  <si>
    <r>
      <t xml:space="preserve">Slivnici / Odvodi </t>
    </r>
    <r>
      <rPr>
        <sz val="10"/>
        <rFont val="Calibri"/>
        <family val="2"/>
      </rPr>
      <t xml:space="preserve"> treba da su od PVC-a i da je moguće vodonepropusno spajanje hidroizolacije i slivnika.
</t>
    </r>
  </si>
  <si>
    <t xml:space="preserve">Slivnici / Odvodi  treba da su od PVC-a i da je moguće vodonepropusno spajanje hidroizolacije i slivnika.
</t>
  </si>
  <si>
    <t>Ravan prohodan krov - dve terase kod Dečijeg odeljenja- Krovopokrivački hidroizolaterski radovi</t>
  </si>
  <si>
    <t xml:space="preserve">Privremeno uklanjanje postojećih betonskih ploča sa krova, okvirne debljine ploča 5cm. </t>
  </si>
  <si>
    <t>Izrada i ugradnja novih okapnica od pocinkovanog lima razvijne širine 40 cm, koji su mehnaički privršćene za parapet.</t>
  </si>
  <si>
    <t>DA-B</t>
  </si>
  <si>
    <t>DA-A</t>
  </si>
  <si>
    <t>DA-A1</t>
  </si>
  <si>
    <t>DA-A2</t>
  </si>
  <si>
    <t>DA-B1</t>
  </si>
  <si>
    <t>DA-B2</t>
  </si>
  <si>
    <t>DA-B3</t>
  </si>
  <si>
    <t>DA-B4</t>
  </si>
  <si>
    <t>DA-B5</t>
  </si>
  <si>
    <t>DA-C</t>
  </si>
  <si>
    <t>DA-C1</t>
  </si>
  <si>
    <t>DA-C2</t>
  </si>
  <si>
    <t>DA-C3</t>
  </si>
  <si>
    <t>DA-C4</t>
  </si>
  <si>
    <t xml:space="preserve">Renoviranje krova KBC zgrade Onkologije:                              2 .TERASE KOD  DEČIJEG ODELJENJA                                          Hidroizolacioni sistem za ravan delimično prohodan i krov nagiba oko 1-2º ,  postojeći slojevi:
 - Betonska ploča
 - Parna brana                                                                                       -  Termoizolacija    
 - Sloj za pad                                                                                          - Hidroizolacija bitumen                                                                 - Betonske ploče na pesku                                                               </t>
  </si>
  <si>
    <t>DA-C5</t>
  </si>
  <si>
    <t>DA-C6</t>
  </si>
  <si>
    <t>DA-C7</t>
  </si>
  <si>
    <t>DA-C8</t>
  </si>
  <si>
    <t>Uklanjanje postojeće bitumenske hidroizolacije i odvoz na lokalnu deponiju.</t>
  </si>
  <si>
    <t>Uklanjanje postojećih dotrajalih limenih okapnica  ulupne dužine 60m.</t>
  </si>
  <si>
    <t xml:space="preserve">Uklanjanje postojećeg šljnka sa krova i odvoz na lokalnu deponiju, okvirne debljine 5cm. </t>
  </si>
  <si>
    <t>Uklanjanje postojećih dotrajalih limenih opšiva tj. Okapnica, ukupne dužine 200m.</t>
  </si>
  <si>
    <t>m</t>
  </si>
  <si>
    <t xml:space="preserve">Kosi limeni krov </t>
  </si>
  <si>
    <t>Uklanjanje postojećih dotrajalih limenih opšiva tj. Okapnica ukupne dužine 50m.</t>
  </si>
  <si>
    <t>Uklanjanje postojećih dotrajalih limenih opšiva tj. Okapnica ukupne dužine 80m.</t>
  </si>
  <si>
    <t>GA-A</t>
  </si>
  <si>
    <t>GA-A1</t>
  </si>
  <si>
    <t>GA-A2</t>
  </si>
  <si>
    <t>GA-A3</t>
  </si>
  <si>
    <t>GA-A4</t>
  </si>
  <si>
    <t>GA-B</t>
  </si>
  <si>
    <t>GA-B1</t>
  </si>
  <si>
    <t>GA-B2</t>
  </si>
  <si>
    <t>GA-B3</t>
  </si>
  <si>
    <t>GA-B4</t>
  </si>
  <si>
    <t>GA-B5</t>
  </si>
  <si>
    <t>GA-B6</t>
  </si>
  <si>
    <t>GA-C</t>
  </si>
  <si>
    <t>GA-C1</t>
  </si>
  <si>
    <t>GA-C2</t>
  </si>
  <si>
    <t>GA-C3</t>
  </si>
  <si>
    <t>KU-A</t>
  </si>
  <si>
    <t>KU-A1</t>
  </si>
  <si>
    <t>KU-A2</t>
  </si>
  <si>
    <t>KU-A3</t>
  </si>
  <si>
    <t>Renoviranje krova KBC zgrade Onkologije:                              1 .KROV IZNAD KUHINJE                                          Hidroizolacioni sistem za ravan delimično prohodan i krov nagiba oko 1-2º ,  postojeći slojevi:
 - Betonska ploča
 - Parna brana                                                                                                -  Termoizolacija  
 - Sloj za pad                                                                                                     - Hidroizolacija bitumen                                                                        - Betonske ploče na pesku</t>
  </si>
  <si>
    <t>KU-A4</t>
  </si>
  <si>
    <t>KU-B</t>
  </si>
  <si>
    <t>KU-B1</t>
  </si>
  <si>
    <t>KU-B2</t>
  </si>
  <si>
    <t>KU-B3</t>
  </si>
  <si>
    <t>KU-B4</t>
  </si>
  <si>
    <t>KU-B5</t>
  </si>
  <si>
    <t>KU-B6</t>
  </si>
  <si>
    <t>KU-B7</t>
  </si>
  <si>
    <t>DA-B2a</t>
  </si>
  <si>
    <t>DA-C5a</t>
  </si>
  <si>
    <t>Ravnjanje cementne košuljice tj. podloge, popunjavanje svih rupa i ulegnuća sa malterom, radi postavljanja nove parne brane.</t>
  </si>
  <si>
    <t xml:space="preserve">Nabavka i ugradnja parne brane i termoizolacije - LDPE parna brana SikaSarnaVap 1000E ili 500E, slobono položena, na preklopima zalepljena sa dvostrano lepljivom trakom Sika SarnaVap tape. Parna brana mora da zadovoljava standrad EN 1931 po pitanju paropropusnosti. Termoizolacija SikaTherm GT, debljine 12cm sa karakteristkama: U-value (W/m2K) = 0.178 , prosečne gustine 32 kg/m3,
pritisne čvrstoće 100 kPa - 10 % deformacija. </t>
  </si>
  <si>
    <t>Renoviranje krova KBC zgrade Onkologije:                                                    1 .KROV IZNAD GLAVNE ZGRADE.                      Hidroizolacioni sistem za ravan delimično prohodan i krov nagiba oko 1-2º ,  postojeći slojevi:
 - Betonska ploča
 - Parna brana                                                                            -  Termoizolacija  
- Sloj za pad                                                                               - Hidroizolacija bitumen                                                         - Šljunak</t>
  </si>
  <si>
    <t>Obračun po m1 izvedene pozicije. Koja sadrži vertiklanu hidroizolaciju sa svim pratećim elementima, zajedno sa sa svim potrebnim materijalom i radom.</t>
  </si>
  <si>
    <t>DA-C9</t>
  </si>
  <si>
    <t>U Novom Sadu, Avgust 2014.</t>
  </si>
  <si>
    <t>Odgovorni projektant:</t>
  </si>
  <si>
    <t>Đorđe Bajilo dipl.inž.arh.</t>
  </si>
  <si>
    <t>Ukupno RSD:</t>
  </si>
  <si>
    <t>REKAPITULACIJA:</t>
  </si>
  <si>
    <t>GLAVNA ZGRADA</t>
  </si>
  <si>
    <t>KUHINJA</t>
  </si>
  <si>
    <t>DEČIJE ODELJENJE</t>
  </si>
  <si>
    <t>UKUPNO (u RSD bez PDV-a):</t>
  </si>
  <si>
    <t>Strana</t>
  </si>
  <si>
    <t>PREDMER I PREDRAČUN RADOVA uz glavni  projekat sanacije krovnog pokrivača Instituta za onkologiju i radiologiju Srbije</t>
  </si>
  <si>
    <t xml:space="preserve">Renoviranje krova KBC zgrade Onkologije:                               1 .KROV IZNAD DEČIJEG ODELJENJA                                          Hidroizolacioni sistem za ravan delimično prohodan i krov nagiba oko 1-2º ,  postojeći slojevi:
 - Betonska ploča
 - Parna brana                                                                                        -  Termoizolacija  
- Sloj za pad                                                                                          - Hidroizolacija bitumen                                                                  </t>
  </si>
</sst>
</file>

<file path=xl/styles.xml><?xml version="1.0" encoding="utf-8"?>
<styleSheet xmlns="http://schemas.openxmlformats.org/spreadsheetml/2006/main">
  <numFmts count="1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1]"/>
    <numFmt numFmtId="173" formatCode="00\-00"/>
    <numFmt numFmtId="174" formatCode="#,##0.00\ \ "/>
  </numFmts>
  <fonts count="54">
    <font>
      <sz val="11"/>
      <color theme="1"/>
      <name val="Calibri"/>
      <family val="2"/>
    </font>
    <font>
      <sz val="11"/>
      <color indexed="8"/>
      <name val="Calibri"/>
      <family val="2"/>
    </font>
    <font>
      <sz val="10"/>
      <name val="Arial"/>
      <family val="2"/>
    </font>
    <font>
      <sz val="12"/>
      <name val="Arial"/>
      <family val="2"/>
    </font>
    <font>
      <sz val="10"/>
      <name val="Calibri"/>
      <family val="2"/>
    </font>
    <font>
      <sz val="10"/>
      <color indexed="60"/>
      <name val="Calibri"/>
      <family val="2"/>
    </font>
    <font>
      <b/>
      <sz val="10"/>
      <name val="Calibri"/>
      <family val="2"/>
    </font>
    <font>
      <b/>
      <sz val="8"/>
      <name val="Calibri"/>
      <family val="2"/>
    </font>
    <font>
      <sz val="8"/>
      <name val="Calibri"/>
      <family val="2"/>
    </font>
    <font>
      <u val="single"/>
      <sz val="11"/>
      <color indexed="12"/>
      <name val="Calibri"/>
      <family val="2"/>
    </font>
    <font>
      <u val="single"/>
      <sz val="11"/>
      <color indexed="36"/>
      <name val="Calibri"/>
      <family val="2"/>
    </font>
    <font>
      <sz val="9"/>
      <name val="Arial Narrow"/>
      <family val="2"/>
    </font>
    <font>
      <b/>
      <sz val="12"/>
      <name val="Arial Narrow"/>
      <family val="2"/>
    </font>
    <font>
      <sz val="12"/>
      <name val="Arial Narrow"/>
      <family val="2"/>
    </font>
    <font>
      <b/>
      <sz val="8"/>
      <name val="Arial Narrow"/>
      <family val="2"/>
    </font>
    <font>
      <b/>
      <sz val="9"/>
      <name val="Arial Narrow"/>
      <family val="2"/>
    </font>
    <font>
      <b/>
      <sz val="10"/>
      <name val="Arial Narrow"/>
      <family val="2"/>
    </font>
    <font>
      <sz val="10"/>
      <name val="Arial Narrow"/>
      <family val="2"/>
    </font>
    <font>
      <b/>
      <sz val="11"/>
      <name val="Arial Narrow"/>
      <family val="2"/>
    </font>
    <font>
      <sz val="8"/>
      <name val="Arial Narrow"/>
      <family val="2"/>
    </font>
    <font>
      <b/>
      <sz val="10"/>
      <color indexed="60"/>
      <name val="Arial Narrow"/>
      <family val="2"/>
    </font>
    <font>
      <sz val="8"/>
      <color indexed="6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medium"/>
      <right style="thin"/>
      <top style="thin"/>
      <bottom/>
    </border>
    <border>
      <left style="hair"/>
      <right style="hair"/>
      <top style="thin"/>
      <bottom style="hair"/>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border>
    <border>
      <left style="thin"/>
      <right style="thin"/>
      <top style="medium"/>
      <bottom style="thin"/>
    </border>
    <border>
      <left style="thin"/>
      <right style="thin"/>
      <top style="thin"/>
      <bottom style="thin"/>
    </border>
    <border>
      <left style="medium"/>
      <right/>
      <top style="medium"/>
      <bottom style="medium"/>
    </border>
    <border>
      <left/>
      <right style="medium"/>
      <top style="medium"/>
      <bottom style="medium"/>
    </border>
    <border>
      <left style="medium"/>
      <right style="medium"/>
      <top style="medium"/>
      <bottom style="medium"/>
    </border>
    <border>
      <left/>
      <right/>
      <top style="medium"/>
      <bottom style="mediu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top style="medium"/>
      <bottom/>
    </border>
    <border>
      <left/>
      <right style="medium"/>
      <top style="medium"/>
      <bottom/>
    </border>
    <border>
      <left style="medium"/>
      <right style="thin"/>
      <top style="medium"/>
      <bottom style="thin"/>
    </border>
    <border>
      <left style="medium"/>
      <right style="thin"/>
      <top style="thin"/>
      <bottom style="thin"/>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3" fillId="0" borderId="0">
      <alignment/>
      <protection/>
    </xf>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0">
    <xf numFmtId="0" fontId="0" fillId="0" borderId="0" xfId="0" applyFont="1" applyAlignment="1">
      <alignment/>
    </xf>
    <xf numFmtId="0" fontId="4" fillId="0" borderId="10" xfId="0" applyFont="1" applyFill="1" applyBorder="1" applyAlignment="1">
      <alignment horizontal="center" vertical="center"/>
    </xf>
    <xf numFmtId="0" fontId="4" fillId="0" borderId="10" xfId="0" applyFont="1" applyFill="1" applyBorder="1" applyAlignment="1">
      <alignment horizontal="left" vertical="top" wrapText="1"/>
    </xf>
    <xf numFmtId="0" fontId="4" fillId="0" borderId="10" xfId="0" applyFont="1" applyFill="1" applyBorder="1" applyAlignment="1">
      <alignment horizontal="center"/>
    </xf>
    <xf numFmtId="0" fontId="5" fillId="0" borderId="0" xfId="0" applyFont="1" applyFill="1" applyBorder="1" applyAlignment="1">
      <alignment horizontal="left" vertical="top" wrapText="1"/>
    </xf>
    <xf numFmtId="0" fontId="6" fillId="0" borderId="10" xfId="0" applyFont="1" applyFill="1" applyBorder="1" applyAlignment="1">
      <alignment horizontal="center" vertical="center"/>
    </xf>
    <xf numFmtId="0" fontId="5" fillId="0" borderId="0" xfId="0" applyFont="1" applyFill="1" applyBorder="1" applyAlignment="1">
      <alignment horizontal="left" vertical="top"/>
    </xf>
    <xf numFmtId="4" fontId="8" fillId="0" borderId="0" xfId="0" applyNumberFormat="1" applyFont="1" applyFill="1" applyBorder="1" applyAlignment="1">
      <alignment/>
    </xf>
    <xf numFmtId="0" fontId="8" fillId="0" borderId="0"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Alignment="1">
      <alignment/>
    </xf>
    <xf numFmtId="2" fontId="7" fillId="0" borderId="11" xfId="0" applyNumberFormat="1" applyFont="1" applyFill="1" applyBorder="1" applyAlignment="1">
      <alignment horizontal="center" vertical="center"/>
    </xf>
    <xf numFmtId="2" fontId="6" fillId="0" borderId="12" xfId="0" applyNumberFormat="1" applyFont="1" applyFill="1" applyBorder="1" applyAlignment="1">
      <alignment horizontal="center" vertical="center"/>
    </xf>
    <xf numFmtId="0" fontId="6" fillId="0" borderId="12" xfId="0" applyFont="1" applyFill="1" applyBorder="1" applyAlignment="1">
      <alignment horizontal="left" vertical="top" wrapText="1"/>
    </xf>
    <xf numFmtId="4" fontId="4" fillId="0" borderId="0" xfId="0" applyNumberFormat="1" applyFont="1" applyFill="1" applyBorder="1" applyAlignment="1">
      <alignment/>
    </xf>
    <xf numFmtId="0" fontId="4" fillId="0" borderId="0" xfId="0" applyFont="1" applyFill="1" applyBorder="1" applyAlignment="1">
      <alignment/>
    </xf>
    <xf numFmtId="2"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xf>
    <xf numFmtId="2"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0" xfId="0" applyFont="1" applyFill="1" applyAlignment="1">
      <alignment/>
    </xf>
    <xf numFmtId="0" fontId="6" fillId="0" borderId="0" xfId="0" applyFont="1" applyFill="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6" fillId="0" borderId="0" xfId="0" applyFont="1" applyFill="1" applyBorder="1" applyAlignment="1">
      <alignment horizontal="center" vertical="center"/>
    </xf>
    <xf numFmtId="0" fontId="4" fillId="0" borderId="0" xfId="0" applyFont="1" applyFill="1" applyBorder="1" applyAlignment="1">
      <alignment horizontal="center"/>
    </xf>
    <xf numFmtId="43" fontId="4" fillId="0" borderId="10" xfId="42" applyFont="1" applyFill="1" applyBorder="1" applyAlignment="1">
      <alignment wrapText="1"/>
    </xf>
    <xf numFmtId="43" fontId="4" fillId="0" borderId="0" xfId="42" applyFont="1" applyFill="1" applyBorder="1" applyAlignment="1">
      <alignment wrapText="1"/>
    </xf>
    <xf numFmtId="43" fontId="4" fillId="0" borderId="0" xfId="42" applyFont="1" applyFill="1" applyAlignment="1">
      <alignment/>
    </xf>
    <xf numFmtId="2" fontId="4" fillId="0" borderId="0" xfId="42" applyNumberFormat="1" applyFont="1" applyFill="1" applyBorder="1" applyAlignment="1">
      <alignment/>
    </xf>
    <xf numFmtId="2" fontId="4" fillId="0" borderId="0" xfId="42" applyNumberFormat="1" applyFont="1" applyFill="1" applyAlignment="1">
      <alignment/>
    </xf>
    <xf numFmtId="2" fontId="8" fillId="0" borderId="13" xfId="42" applyNumberFormat="1" applyFont="1" applyFill="1" applyBorder="1" applyAlignment="1">
      <alignment horizontal="center"/>
    </xf>
    <xf numFmtId="2" fontId="4" fillId="0" borderId="12" xfId="42" applyNumberFormat="1" applyFont="1" applyFill="1" applyBorder="1" applyAlignment="1">
      <alignment horizontal="center"/>
    </xf>
    <xf numFmtId="2" fontId="4" fillId="0" borderId="10" xfId="42" applyNumberFormat="1" applyFont="1" applyFill="1" applyBorder="1" applyAlignment="1">
      <alignment horizontal="center"/>
    </xf>
    <xf numFmtId="0" fontId="8" fillId="0" borderId="13" xfId="0" applyFont="1" applyFill="1" applyBorder="1" applyAlignment="1">
      <alignment horizontal="center"/>
    </xf>
    <xf numFmtId="0" fontId="4" fillId="0" borderId="12" xfId="0" applyFont="1" applyFill="1" applyBorder="1" applyAlignment="1">
      <alignment horizontal="center"/>
    </xf>
    <xf numFmtId="43" fontId="8" fillId="0" borderId="14" xfId="42" applyFont="1" applyFill="1" applyBorder="1" applyAlignment="1">
      <alignment horizontal="center"/>
    </xf>
    <xf numFmtId="43" fontId="8" fillId="0" borderId="15" xfId="42" applyFont="1" applyFill="1" applyBorder="1" applyAlignment="1">
      <alignment horizontal="center" wrapText="1"/>
    </xf>
    <xf numFmtId="43" fontId="8" fillId="0" borderId="16" xfId="42" applyFont="1" applyFill="1" applyBorder="1" applyAlignment="1">
      <alignment horizontal="center"/>
    </xf>
    <xf numFmtId="43" fontId="4" fillId="0" borderId="12" xfId="42" applyFont="1" applyFill="1" applyBorder="1" applyAlignment="1">
      <alignment horizontal="center"/>
    </xf>
    <xf numFmtId="43" fontId="4" fillId="0" borderId="10" xfId="42" applyFont="1" applyFill="1" applyBorder="1" applyAlignment="1">
      <alignment horizontal="center"/>
    </xf>
    <xf numFmtId="43" fontId="8" fillId="0" borderId="17" xfId="42" applyFont="1" applyFill="1" applyBorder="1" applyAlignment="1">
      <alignment horizontal="center"/>
    </xf>
    <xf numFmtId="43" fontId="8" fillId="0" borderId="18" xfId="42" applyFont="1" applyFill="1" applyBorder="1" applyAlignment="1">
      <alignment horizontal="center" wrapText="1"/>
    </xf>
    <xf numFmtId="43" fontId="8" fillId="0" borderId="13" xfId="42" applyFont="1" applyFill="1" applyBorder="1" applyAlignment="1">
      <alignment horizontal="center"/>
    </xf>
    <xf numFmtId="0" fontId="7"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0" xfId="0" applyFont="1" applyFill="1" applyAlignment="1">
      <alignment horizontal="left"/>
    </xf>
    <xf numFmtId="0" fontId="6" fillId="0" borderId="10" xfId="0" applyFont="1" applyFill="1" applyBorder="1" applyAlignment="1">
      <alignment horizontal="left" vertical="top" wrapText="1"/>
    </xf>
    <xf numFmtId="2" fontId="4" fillId="0" borderId="10" xfId="42"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2" fontId="8" fillId="0" borderId="13" xfId="42" applyNumberFormat="1" applyFont="1" applyFill="1" applyBorder="1" applyAlignment="1">
      <alignment horizontal="center" vertical="center"/>
    </xf>
    <xf numFmtId="2" fontId="4" fillId="0" borderId="12" xfId="42" applyNumberFormat="1" applyFont="1" applyFill="1" applyBorder="1" applyAlignment="1">
      <alignment horizontal="center" vertical="center"/>
    </xf>
    <xf numFmtId="2" fontId="4" fillId="0" borderId="0" xfId="42" applyNumberFormat="1" applyFont="1" applyFill="1" applyAlignment="1">
      <alignment horizontal="center"/>
    </xf>
    <xf numFmtId="2" fontId="4" fillId="0" borderId="0" xfId="42" applyNumberFormat="1" applyFont="1" applyFill="1" applyBorder="1" applyAlignment="1">
      <alignment horizontal="center"/>
    </xf>
    <xf numFmtId="0" fontId="4" fillId="0" borderId="10" xfId="0" applyFont="1" applyFill="1" applyBorder="1" applyAlignment="1">
      <alignment horizontal="left"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2" fontId="4" fillId="0" borderId="0" xfId="42" applyNumberFormat="1" applyFont="1" applyFill="1" applyAlignment="1">
      <alignment horizontal="center" vertical="center"/>
    </xf>
    <xf numFmtId="2" fontId="4" fillId="0" borderId="0" xfId="42" applyNumberFormat="1" applyFont="1" applyFill="1" applyBorder="1" applyAlignment="1">
      <alignment horizontal="center" vertical="center"/>
    </xf>
    <xf numFmtId="43" fontId="4" fillId="0" borderId="10" xfId="42" applyFont="1" applyFill="1" applyBorder="1" applyAlignment="1">
      <alignment horizontal="center" wrapText="1"/>
    </xf>
    <xf numFmtId="43" fontId="4" fillId="0" borderId="10" xfId="42" applyFont="1" applyFill="1" applyBorder="1" applyAlignment="1">
      <alignment/>
    </xf>
    <xf numFmtId="43" fontId="4" fillId="0" borderId="0" xfId="42" applyFont="1" applyFill="1" applyAlignment="1">
      <alignment horizontal="center"/>
    </xf>
    <xf numFmtId="43" fontId="4" fillId="0" borderId="0" xfId="42" applyFont="1" applyFill="1" applyBorder="1" applyAlignment="1">
      <alignment horizontal="center" wrapText="1"/>
    </xf>
    <xf numFmtId="0" fontId="6" fillId="0" borderId="0" xfId="0" applyFont="1" applyFill="1" applyAlignment="1">
      <alignment horizontal="left"/>
    </xf>
    <xf numFmtId="0" fontId="6" fillId="0" borderId="0" xfId="0" applyFont="1" applyFill="1" applyAlignment="1">
      <alignment horizontal="center"/>
    </xf>
    <xf numFmtId="2" fontId="6" fillId="0" borderId="0" xfId="42" applyNumberFormat="1" applyFont="1" applyFill="1" applyAlignment="1">
      <alignment horizontal="center" vertical="center"/>
    </xf>
    <xf numFmtId="43" fontId="6" fillId="0" borderId="0" xfId="42" applyFont="1" applyFill="1" applyAlignment="1">
      <alignment/>
    </xf>
    <xf numFmtId="43" fontId="6" fillId="0" borderId="0" xfId="42" applyFont="1" applyFill="1" applyAlignment="1">
      <alignment horizontal="center"/>
    </xf>
    <xf numFmtId="4" fontId="6" fillId="0" borderId="0" xfId="42" applyNumberFormat="1" applyFont="1" applyFill="1" applyAlignment="1">
      <alignment horizontal="center"/>
    </xf>
    <xf numFmtId="43" fontId="6" fillId="0" borderId="0" xfId="42" applyFont="1" applyFill="1" applyAlignment="1">
      <alignment horizontal="right"/>
    </xf>
    <xf numFmtId="0" fontId="11" fillId="33" borderId="19" xfId="0" applyFont="1" applyFill="1" applyBorder="1" applyAlignment="1">
      <alignment/>
    </xf>
    <xf numFmtId="0" fontId="12" fillId="33" borderId="20" xfId="0" applyFont="1" applyFill="1" applyBorder="1" applyAlignment="1">
      <alignment/>
    </xf>
    <xf numFmtId="0" fontId="13" fillId="0" borderId="0" xfId="0" applyFont="1" applyFill="1" applyBorder="1" applyAlignment="1">
      <alignment/>
    </xf>
    <xf numFmtId="4" fontId="14" fillId="0" borderId="21" xfId="0" applyNumberFormat="1" applyFont="1" applyFill="1" applyBorder="1" applyAlignment="1">
      <alignment/>
    </xf>
    <xf numFmtId="4" fontId="16" fillId="0" borderId="10" xfId="0" applyNumberFormat="1" applyFont="1" applyFill="1" applyBorder="1" applyAlignment="1">
      <alignment horizontal="right" wrapText="1"/>
    </xf>
    <xf numFmtId="0" fontId="17" fillId="0" borderId="0" xfId="0" applyFont="1" applyFill="1" applyBorder="1" applyAlignment="1">
      <alignment horizontal="left" vertical="center" wrapText="1"/>
    </xf>
    <xf numFmtId="4" fontId="16" fillId="0" borderId="10" xfId="0" applyNumberFormat="1" applyFont="1" applyFill="1" applyBorder="1" applyAlignment="1">
      <alignment horizontal="left" vertical="center" wrapText="1"/>
    </xf>
    <xf numFmtId="173" fontId="15" fillId="0" borderId="0"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4" fontId="12" fillId="33" borderId="22" xfId="0" applyNumberFormat="1" applyFont="1" applyFill="1" applyBorder="1" applyAlignment="1">
      <alignment horizontal="left" vertical="center" wrapText="1"/>
    </xf>
    <xf numFmtId="4" fontId="12" fillId="33" borderId="20" xfId="0" applyNumberFormat="1" applyFont="1" applyFill="1" applyBorder="1" applyAlignment="1">
      <alignment horizontal="left" vertical="center" wrapText="1"/>
    </xf>
    <xf numFmtId="4" fontId="12" fillId="33" borderId="20" xfId="0" applyNumberFormat="1" applyFont="1" applyFill="1" applyBorder="1" applyAlignment="1">
      <alignment horizontal="right" wrapText="1"/>
    </xf>
    <xf numFmtId="173" fontId="16" fillId="0" borderId="10" xfId="0" applyNumberFormat="1" applyFont="1" applyFill="1" applyBorder="1" applyAlignment="1">
      <alignment horizontal="left" vertical="center" wrapText="1"/>
    </xf>
    <xf numFmtId="4" fontId="19" fillId="0" borderId="23" xfId="0" applyNumberFormat="1" applyFont="1" applyFill="1" applyBorder="1" applyAlignment="1">
      <alignment/>
    </xf>
    <xf numFmtId="0" fontId="19" fillId="0" borderId="24" xfId="0" applyFont="1" applyFill="1" applyBorder="1" applyAlignment="1">
      <alignment horizontal="center"/>
    </xf>
    <xf numFmtId="0" fontId="20" fillId="0" borderId="0" xfId="0" applyFont="1" applyFill="1" applyBorder="1" applyAlignment="1">
      <alignment horizontal="right" vertical="center" wrapText="1"/>
    </xf>
    <xf numFmtId="4" fontId="21" fillId="0" borderId="0" xfId="0" applyNumberFormat="1" applyFont="1" applyFill="1" applyBorder="1" applyAlignment="1">
      <alignment/>
    </xf>
    <xf numFmtId="4" fontId="19" fillId="0" borderId="0" xfId="0" applyNumberFormat="1" applyFont="1" applyFill="1" applyBorder="1" applyAlignment="1">
      <alignment/>
    </xf>
    <xf numFmtId="0" fontId="19" fillId="0" borderId="0" xfId="0" applyFont="1" applyFill="1" applyBorder="1" applyAlignment="1">
      <alignment/>
    </xf>
    <xf numFmtId="0" fontId="19" fillId="0" borderId="0" xfId="0" applyFont="1" applyFill="1" applyAlignment="1">
      <alignment/>
    </xf>
    <xf numFmtId="4" fontId="19" fillId="0" borderId="25" xfId="0" applyNumberFormat="1" applyFont="1" applyFill="1" applyBorder="1" applyAlignment="1">
      <alignment/>
    </xf>
    <xf numFmtId="0" fontId="19" fillId="0" borderId="26" xfId="0" applyFont="1" applyFill="1" applyBorder="1" applyAlignment="1">
      <alignment/>
    </xf>
    <xf numFmtId="0" fontId="21" fillId="0" borderId="0" xfId="0" applyFont="1" applyFill="1" applyBorder="1" applyAlignment="1">
      <alignment horizontal="right"/>
    </xf>
    <xf numFmtId="0" fontId="7" fillId="0" borderId="2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0" xfId="0" applyFont="1" applyFill="1" applyBorder="1" applyAlignment="1">
      <alignment horizontal="center" vertical="center" wrapText="1"/>
    </xf>
    <xf numFmtId="2" fontId="7" fillId="0" borderId="29" xfId="0" applyNumberFormat="1" applyFont="1" applyFill="1" applyBorder="1" applyAlignment="1">
      <alignment horizontal="center" vertical="center"/>
    </xf>
    <xf numFmtId="2" fontId="7" fillId="0" borderId="30" xfId="0" applyNumberFormat="1" applyFont="1" applyFill="1" applyBorder="1" applyAlignment="1">
      <alignment horizontal="center" vertical="center"/>
    </xf>
    <xf numFmtId="2" fontId="7" fillId="0" borderId="17" xfId="0" applyNumberFormat="1" applyFont="1" applyFill="1" applyBorder="1" applyAlignment="1">
      <alignment horizontal="left"/>
    </xf>
    <xf numFmtId="2" fontId="7" fillId="0" borderId="18" xfId="0" applyNumberFormat="1" applyFont="1" applyFill="1" applyBorder="1" applyAlignment="1">
      <alignment horizontal="left"/>
    </xf>
    <xf numFmtId="0" fontId="8" fillId="0" borderId="17" xfId="0" applyFont="1" applyFill="1" applyBorder="1" applyAlignment="1">
      <alignment horizontal="center" wrapText="1"/>
    </xf>
    <xf numFmtId="0" fontId="8" fillId="0" borderId="18" xfId="0" applyFont="1" applyFill="1" applyBorder="1" applyAlignment="1">
      <alignment horizontal="center" wrapText="1"/>
    </xf>
    <xf numFmtId="2" fontId="8" fillId="0" borderId="17" xfId="42" applyNumberFormat="1" applyFont="1" applyFill="1" applyBorder="1" applyAlignment="1">
      <alignment horizontal="center" wrapText="1"/>
    </xf>
    <xf numFmtId="2" fontId="8" fillId="0" borderId="18" xfId="42" applyNumberFormat="1" applyFont="1" applyFill="1" applyBorder="1" applyAlignment="1">
      <alignment horizontal="center" wrapText="1"/>
    </xf>
    <xf numFmtId="2" fontId="8" fillId="0" borderId="31" xfId="42" applyNumberFormat="1" applyFont="1" applyFill="1" applyBorder="1" applyAlignment="1">
      <alignment horizontal="center" vertical="center" wrapText="1"/>
    </xf>
    <xf numFmtId="2" fontId="8" fillId="0" borderId="32" xfId="42" applyNumberFormat="1" applyFont="1" applyFill="1" applyBorder="1" applyAlignment="1">
      <alignment horizontal="center" vertical="center" wrapText="1"/>
    </xf>
    <xf numFmtId="0" fontId="12" fillId="33" borderId="22" xfId="0" applyFont="1" applyFill="1" applyBorder="1" applyAlignment="1">
      <alignment horizontal="left" vertical="center" wrapText="1"/>
    </xf>
    <xf numFmtId="0" fontId="12" fillId="33" borderId="22" xfId="0" applyFont="1" applyFill="1" applyBorder="1" applyAlignment="1">
      <alignment horizontal="center"/>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wrapText="1"/>
    </xf>
    <xf numFmtId="0" fontId="19" fillId="0" borderId="27" xfId="0" applyFont="1" applyFill="1" applyBorder="1" applyAlignment="1">
      <alignment/>
    </xf>
    <xf numFmtId="0" fontId="0" fillId="0" borderId="23" xfId="0" applyBorder="1" applyAlignment="1">
      <alignment/>
    </xf>
    <xf numFmtId="0" fontId="0" fillId="0" borderId="33" xfId="0" applyBorder="1" applyAlignment="1">
      <alignment/>
    </xf>
    <xf numFmtId="0" fontId="0" fillId="0" borderId="34" xfId="0" applyBorder="1" applyAlignment="1">
      <alignment/>
    </xf>
    <xf numFmtId="0" fontId="0" fillId="0" borderId="25" xfId="0" applyBorder="1" applyAlignment="1">
      <alignment/>
    </xf>
    <xf numFmtId="0" fontId="0" fillId="0" borderId="35" xfId="0" applyBorder="1" applyAlignment="1">
      <alignment/>
    </xf>
    <xf numFmtId="2" fontId="7" fillId="0" borderId="36" xfId="0" applyNumberFormat="1" applyFont="1" applyFill="1" applyBorder="1" applyAlignment="1">
      <alignment horizontal="center" vertical="center"/>
    </xf>
    <xf numFmtId="2" fontId="7" fillId="0" borderId="37" xfId="0" applyNumberFormat="1" applyFont="1" applyFill="1" applyBorder="1" applyAlignment="1">
      <alignment horizontal="center" vertical="center"/>
    </xf>
    <xf numFmtId="2" fontId="7" fillId="0" borderId="31" xfId="0" applyNumberFormat="1" applyFont="1" applyFill="1" applyBorder="1" applyAlignment="1">
      <alignment horizontal="left"/>
    </xf>
    <xf numFmtId="2" fontId="7" fillId="0" borderId="32" xfId="0" applyNumberFormat="1" applyFont="1" applyFill="1" applyBorder="1" applyAlignment="1">
      <alignment horizontal="left"/>
    </xf>
    <xf numFmtId="0" fontId="8" fillId="0" borderId="31" xfId="0" applyFont="1" applyFill="1" applyBorder="1" applyAlignment="1">
      <alignment horizontal="center" wrapText="1"/>
    </xf>
    <xf numFmtId="0" fontId="8" fillId="0" borderId="32" xfId="0" applyFont="1" applyFill="1" applyBorder="1" applyAlignment="1">
      <alignment horizontal="center" wrapText="1"/>
    </xf>
    <xf numFmtId="0" fontId="12" fillId="0" borderId="0" xfId="0" applyFont="1" applyFill="1" applyBorder="1" applyAlignment="1">
      <alignment horizontal="center" vertical="center" wrapText="1"/>
    </xf>
    <xf numFmtId="0" fontId="18" fillId="33" borderId="19" xfId="0" applyFont="1" applyFill="1" applyBorder="1" applyAlignment="1">
      <alignment horizontal="center" wrapText="1"/>
    </xf>
    <xf numFmtId="0" fontId="18" fillId="33" borderId="22" xfId="0" applyFont="1"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bično_Specifikacija celika"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1</xdr:col>
      <xdr:colOff>2486025</xdr:colOff>
      <xdr:row>2</xdr:row>
      <xdr:rowOff>19050</xdr:rowOff>
    </xdr:to>
    <xdr:pic>
      <xdr:nvPicPr>
        <xdr:cNvPr id="1" name="Picture 4"/>
        <xdr:cNvPicPr preferRelativeResize="1">
          <a:picLocks noChangeAspect="1"/>
        </xdr:cNvPicPr>
      </xdr:nvPicPr>
      <xdr:blipFill>
        <a:blip r:embed="rId1"/>
        <a:srcRect l="4008" t="16993" r="32962" b="68644"/>
        <a:stretch>
          <a:fillRect/>
        </a:stretch>
      </xdr:blipFill>
      <xdr:spPr>
        <a:xfrm>
          <a:off x="57150" y="0"/>
          <a:ext cx="28860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U54"/>
  <sheetViews>
    <sheetView showZeros="0" view="pageBreakPreview" zoomScaleSheetLayoutView="100" zoomScalePageLayoutView="0" workbookViewId="0" topLeftCell="A1">
      <pane xSplit="15690" ySplit="8085" topLeftCell="H46" activePane="topLeft" state="split"/>
      <selection pane="topLeft" activeCell="H7" sqref="H7"/>
      <selection pane="topRight" activeCell="G5" sqref="G5"/>
      <selection pane="bottomLeft" activeCell="E46" sqref="E46"/>
      <selection pane="bottomRight" activeCell="H8" sqref="H8"/>
    </sheetView>
  </sheetViews>
  <sheetFormatPr defaultColWidth="9.140625" defaultRowHeight="15"/>
  <cols>
    <col min="1" max="1" width="8.7109375" style="22" customWidth="1"/>
    <col min="2" max="2" width="43.28125" style="47" customWidth="1"/>
    <col min="3" max="3" width="8.7109375" style="23" customWidth="1"/>
    <col min="4" max="4" width="11.7109375" style="54" customWidth="1"/>
    <col min="5" max="5" width="13.57421875" style="29" customWidth="1"/>
    <col min="6" max="6" width="16.140625" style="29" customWidth="1"/>
    <col min="7" max="7" width="13.28125" style="6" customWidth="1"/>
    <col min="8" max="8" width="12.7109375" style="15" customWidth="1"/>
    <col min="9" max="9" width="16.28125" style="16" customWidth="1"/>
    <col min="10" max="10" width="14.28125" style="16" customWidth="1"/>
    <col min="11" max="11" width="11.7109375" style="16" customWidth="1"/>
    <col min="12" max="12" width="12.8515625" style="16" customWidth="1"/>
    <col min="13" max="21" width="56.140625" style="16" customWidth="1"/>
    <col min="22" max="22" width="56.140625" style="21" customWidth="1"/>
    <col min="23" max="16384" width="9.140625" style="21" customWidth="1"/>
  </cols>
  <sheetData>
    <row r="1" ht="13.5" thickBot="1"/>
    <row r="2" spans="1:21" s="9" customFormat="1" ht="13.5" thickBot="1">
      <c r="A2" s="98" t="s">
        <v>16</v>
      </c>
      <c r="B2" s="99"/>
      <c r="C2" s="99"/>
      <c r="D2" s="99"/>
      <c r="E2" s="99"/>
      <c r="F2" s="100"/>
      <c r="G2" s="6"/>
      <c r="H2" s="7"/>
      <c r="I2" s="8"/>
      <c r="J2" s="8"/>
      <c r="K2" s="8"/>
      <c r="L2" s="8"/>
      <c r="M2" s="8"/>
      <c r="N2" s="8"/>
      <c r="O2" s="8"/>
      <c r="P2" s="8"/>
      <c r="Q2" s="8"/>
      <c r="R2" s="8"/>
      <c r="S2" s="8"/>
      <c r="T2" s="8"/>
      <c r="U2" s="8"/>
    </row>
    <row r="3" spans="1:21" s="9" customFormat="1" ht="13.5" thickBot="1">
      <c r="A3" s="95" t="s">
        <v>6</v>
      </c>
      <c r="B3" s="96"/>
      <c r="C3" s="96"/>
      <c r="D3" s="96"/>
      <c r="E3" s="96"/>
      <c r="F3" s="97"/>
      <c r="G3" s="6"/>
      <c r="H3" s="7"/>
      <c r="I3" s="8"/>
      <c r="J3" s="8"/>
      <c r="K3" s="8"/>
      <c r="L3" s="8"/>
      <c r="M3" s="8"/>
      <c r="N3" s="8"/>
      <c r="O3" s="8"/>
      <c r="P3" s="8"/>
      <c r="Q3" s="8"/>
      <c r="R3" s="8"/>
      <c r="S3" s="8"/>
      <c r="T3" s="8"/>
      <c r="U3" s="8"/>
    </row>
    <row r="4" spans="1:21" s="9" customFormat="1" ht="12.75">
      <c r="A4" s="101" t="s">
        <v>7</v>
      </c>
      <c r="B4" s="103" t="s">
        <v>8</v>
      </c>
      <c r="C4" s="105" t="s">
        <v>9</v>
      </c>
      <c r="D4" s="107" t="s">
        <v>10</v>
      </c>
      <c r="E4" s="42" t="s">
        <v>11</v>
      </c>
      <c r="F4" s="37" t="s">
        <v>12</v>
      </c>
      <c r="G4" s="6"/>
      <c r="H4" s="7"/>
      <c r="I4" s="8"/>
      <c r="J4" s="8"/>
      <c r="K4" s="8"/>
      <c r="L4" s="8"/>
      <c r="M4" s="8"/>
      <c r="N4" s="8"/>
      <c r="O4" s="8"/>
      <c r="P4" s="8"/>
      <c r="Q4" s="8"/>
      <c r="R4" s="8"/>
      <c r="S4" s="8"/>
      <c r="T4" s="8"/>
      <c r="U4" s="8"/>
    </row>
    <row r="5" spans="1:21" s="11" customFormat="1" ht="13.5" customHeight="1">
      <c r="A5" s="102"/>
      <c r="B5" s="104"/>
      <c r="C5" s="106"/>
      <c r="D5" s="108"/>
      <c r="E5" s="43" t="s">
        <v>13</v>
      </c>
      <c r="F5" s="38" t="s">
        <v>14</v>
      </c>
      <c r="G5" s="6"/>
      <c r="H5" s="7"/>
      <c r="I5" s="10"/>
      <c r="J5" s="10"/>
      <c r="K5" s="10"/>
      <c r="L5" s="10"/>
      <c r="M5" s="10"/>
      <c r="N5" s="10"/>
      <c r="O5" s="10"/>
      <c r="P5" s="10"/>
      <c r="Q5" s="10"/>
      <c r="R5" s="10"/>
      <c r="S5" s="10"/>
      <c r="T5" s="10"/>
      <c r="U5" s="10"/>
    </row>
    <row r="6" spans="1:21" s="9" customFormat="1" ht="12.75">
      <c r="A6" s="12" t="s">
        <v>0</v>
      </c>
      <c r="B6" s="45" t="s">
        <v>1</v>
      </c>
      <c r="C6" s="35" t="s">
        <v>2</v>
      </c>
      <c r="D6" s="32" t="s">
        <v>3</v>
      </c>
      <c r="E6" s="44" t="s">
        <v>4</v>
      </c>
      <c r="F6" s="39" t="s">
        <v>15</v>
      </c>
      <c r="G6" s="6"/>
      <c r="H6" s="7"/>
      <c r="I6" s="8"/>
      <c r="J6" s="8"/>
      <c r="K6" s="8"/>
      <c r="L6" s="8"/>
      <c r="M6" s="8"/>
      <c r="N6" s="8"/>
      <c r="O6" s="8"/>
      <c r="P6" s="8"/>
      <c r="Q6" s="8"/>
      <c r="R6" s="8"/>
      <c r="S6" s="8"/>
      <c r="T6" s="8"/>
      <c r="U6" s="8"/>
    </row>
    <row r="7" spans="1:8" s="16" customFormat="1" ht="131.25" customHeight="1">
      <c r="A7" s="13"/>
      <c r="B7" s="14" t="s">
        <v>113</v>
      </c>
      <c r="C7" s="36"/>
      <c r="D7" s="33"/>
      <c r="E7" s="40"/>
      <c r="F7" s="40"/>
      <c r="G7" s="6"/>
      <c r="H7" s="15"/>
    </row>
    <row r="8" spans="1:8" s="16" customFormat="1" ht="12.75">
      <c r="A8" s="17"/>
      <c r="B8" s="46"/>
      <c r="C8" s="3"/>
      <c r="D8" s="34"/>
      <c r="E8" s="41"/>
      <c r="F8" s="41"/>
      <c r="G8" s="6"/>
      <c r="H8" s="15"/>
    </row>
    <row r="9" spans="1:8" s="16" customFormat="1" ht="12.75">
      <c r="A9" s="17" t="s">
        <v>79</v>
      </c>
      <c r="B9" s="18" t="s">
        <v>18</v>
      </c>
      <c r="C9" s="3"/>
      <c r="D9" s="34"/>
      <c r="E9" s="41"/>
      <c r="F9" s="41"/>
      <c r="G9" s="6"/>
      <c r="H9" s="15"/>
    </row>
    <row r="10" spans="1:8" s="16" customFormat="1" ht="12.75">
      <c r="A10" s="17"/>
      <c r="B10" s="20"/>
      <c r="C10" s="3"/>
      <c r="D10" s="34"/>
      <c r="E10" s="41"/>
      <c r="F10" s="41"/>
      <c r="G10" s="6"/>
      <c r="H10" s="15"/>
    </row>
    <row r="11" spans="1:8" s="16" customFormat="1" ht="25.5">
      <c r="A11" s="19" t="s">
        <v>80</v>
      </c>
      <c r="B11" s="20" t="s">
        <v>73</v>
      </c>
      <c r="C11" s="3" t="s">
        <v>23</v>
      </c>
      <c r="D11" s="34">
        <v>1067</v>
      </c>
      <c r="E11" s="41"/>
      <c r="F11" s="41">
        <f>SUM(D11*E11)</f>
        <v>0</v>
      </c>
      <c r="G11" s="6"/>
      <c r="H11" s="15">
        <f>E11*117</f>
        <v>0</v>
      </c>
    </row>
    <row r="12" spans="1:8" s="16" customFormat="1" ht="20.25" customHeight="1">
      <c r="A12" s="19"/>
      <c r="B12" s="20"/>
      <c r="C12" s="3"/>
      <c r="D12" s="34"/>
      <c r="E12" s="41"/>
      <c r="F12" s="41"/>
      <c r="G12" s="6"/>
      <c r="H12" s="15">
        <f aca="true" t="shared" si="0" ref="H12:H46">E12*117</f>
        <v>0</v>
      </c>
    </row>
    <row r="13" spans="1:8" s="16" customFormat="1" ht="30" customHeight="1">
      <c r="A13" s="19" t="s">
        <v>81</v>
      </c>
      <c r="B13" s="20" t="s">
        <v>24</v>
      </c>
      <c r="C13" s="3" t="s">
        <v>5</v>
      </c>
      <c r="D13" s="34">
        <v>1067</v>
      </c>
      <c r="E13" s="41"/>
      <c r="F13" s="41">
        <f>SUM(D13*E13)</f>
        <v>0</v>
      </c>
      <c r="G13" s="6"/>
      <c r="H13" s="15">
        <f t="shared" si="0"/>
        <v>0</v>
      </c>
    </row>
    <row r="14" spans="1:8" s="16" customFormat="1" ht="20.25" customHeight="1">
      <c r="A14" s="19"/>
      <c r="B14" s="20"/>
      <c r="C14" s="3"/>
      <c r="D14" s="34"/>
      <c r="E14" s="41"/>
      <c r="F14" s="41"/>
      <c r="G14" s="6"/>
      <c r="H14" s="15">
        <f t="shared" si="0"/>
        <v>0</v>
      </c>
    </row>
    <row r="15" spans="1:8" s="16" customFormat="1" ht="44.25" customHeight="1">
      <c r="A15" s="19" t="s">
        <v>82</v>
      </c>
      <c r="B15" s="20" t="s">
        <v>111</v>
      </c>
      <c r="C15" s="3" t="s">
        <v>19</v>
      </c>
      <c r="D15" s="34">
        <v>1</v>
      </c>
      <c r="E15" s="41"/>
      <c r="F15" s="41">
        <f>SUM(D15*E15)</f>
        <v>0</v>
      </c>
      <c r="G15" s="6"/>
      <c r="H15" s="15">
        <f t="shared" si="0"/>
        <v>0</v>
      </c>
    </row>
    <row r="16" spans="1:8" s="16" customFormat="1" ht="18.75" customHeight="1">
      <c r="A16" s="19"/>
      <c r="B16" s="20"/>
      <c r="C16" s="3"/>
      <c r="D16" s="34"/>
      <c r="E16" s="41"/>
      <c r="F16" s="41"/>
      <c r="G16" s="6"/>
      <c r="H16" s="15">
        <f t="shared" si="0"/>
        <v>0</v>
      </c>
    </row>
    <row r="17" spans="1:8" ht="35.25" customHeight="1">
      <c r="A17" s="19" t="s">
        <v>83</v>
      </c>
      <c r="B17" s="20" t="s">
        <v>74</v>
      </c>
      <c r="C17" s="3" t="s">
        <v>19</v>
      </c>
      <c r="D17" s="34">
        <v>1</v>
      </c>
      <c r="E17" s="41"/>
      <c r="F17" s="41">
        <f>SUM(D17*E17)</f>
        <v>0</v>
      </c>
      <c r="H17" s="15">
        <f t="shared" si="0"/>
        <v>0</v>
      </c>
    </row>
    <row r="18" spans="1:8" ht="31.5" customHeight="1">
      <c r="A18" s="19"/>
      <c r="B18" s="20"/>
      <c r="C18" s="3"/>
      <c r="D18" s="34"/>
      <c r="E18" s="41"/>
      <c r="F18" s="41"/>
      <c r="H18" s="15">
        <f t="shared" si="0"/>
        <v>0</v>
      </c>
    </row>
    <row r="19" spans="1:8" ht="12.75">
      <c r="A19" s="5" t="s">
        <v>84</v>
      </c>
      <c r="B19" s="18" t="s">
        <v>17</v>
      </c>
      <c r="C19" s="3"/>
      <c r="D19" s="34"/>
      <c r="E19" s="41"/>
      <c r="F19" s="41"/>
      <c r="H19" s="15">
        <f t="shared" si="0"/>
        <v>0</v>
      </c>
    </row>
    <row r="20" spans="1:8" ht="12.75">
      <c r="A20" s="1"/>
      <c r="B20" s="18"/>
      <c r="C20" s="3"/>
      <c r="D20" s="34"/>
      <c r="E20" s="41"/>
      <c r="F20" s="41"/>
      <c r="H20" s="15">
        <f t="shared" si="0"/>
        <v>0</v>
      </c>
    </row>
    <row r="21" spans="1:8" s="51" customFormat="1" ht="128.25" customHeight="1">
      <c r="A21" s="1" t="s">
        <v>85</v>
      </c>
      <c r="B21" s="20" t="s">
        <v>112</v>
      </c>
      <c r="C21" s="3" t="s">
        <v>5</v>
      </c>
      <c r="D21" s="34">
        <v>1067</v>
      </c>
      <c r="E21" s="41"/>
      <c r="F21" s="41">
        <f>SUM(D21*E21)</f>
        <v>0</v>
      </c>
      <c r="G21" s="50"/>
      <c r="H21" s="15">
        <f t="shared" si="0"/>
        <v>0</v>
      </c>
    </row>
    <row r="22" spans="1:8" ht="16.5" customHeight="1">
      <c r="A22" s="1"/>
      <c r="B22" s="20"/>
      <c r="C22" s="3"/>
      <c r="D22" s="34"/>
      <c r="E22" s="41"/>
      <c r="F22" s="41"/>
      <c r="H22" s="15">
        <f t="shared" si="0"/>
        <v>0</v>
      </c>
    </row>
    <row r="23" spans="1:8" ht="25.5">
      <c r="A23" s="17"/>
      <c r="B23" s="46" t="s">
        <v>27</v>
      </c>
      <c r="C23" s="3"/>
      <c r="D23" s="34"/>
      <c r="E23" s="41"/>
      <c r="F23" s="41"/>
      <c r="H23" s="15">
        <f t="shared" si="0"/>
        <v>0</v>
      </c>
    </row>
    <row r="24" spans="1:8" ht="280.5">
      <c r="A24" s="1"/>
      <c r="B24" s="2" t="s">
        <v>28</v>
      </c>
      <c r="C24" s="3"/>
      <c r="D24" s="34"/>
      <c r="E24" s="61"/>
      <c r="F24" s="61"/>
      <c r="G24" s="4"/>
      <c r="H24" s="15">
        <f t="shared" si="0"/>
        <v>0</v>
      </c>
    </row>
    <row r="25" spans="1:8" ht="253.5" customHeight="1">
      <c r="A25" s="5"/>
      <c r="B25" s="2" t="s">
        <v>29</v>
      </c>
      <c r="C25" s="3"/>
      <c r="D25" s="34"/>
      <c r="E25" s="61"/>
      <c r="F25" s="61"/>
      <c r="H25" s="15">
        <f t="shared" si="0"/>
        <v>0</v>
      </c>
    </row>
    <row r="26" spans="1:8" ht="140.25" customHeight="1">
      <c r="A26" s="5"/>
      <c r="B26" s="2" t="s">
        <v>42</v>
      </c>
      <c r="C26" s="3"/>
      <c r="D26" s="34"/>
      <c r="E26" s="61"/>
      <c r="F26" s="61"/>
      <c r="H26" s="15">
        <f t="shared" si="0"/>
        <v>0</v>
      </c>
    </row>
    <row r="27" spans="1:8" s="21" customFormat="1" ht="54" customHeight="1">
      <c r="A27" s="1" t="s">
        <v>86</v>
      </c>
      <c r="B27" s="2" t="s">
        <v>36</v>
      </c>
      <c r="C27" s="3" t="s">
        <v>5</v>
      </c>
      <c r="D27" s="34">
        <v>1067</v>
      </c>
      <c r="E27" s="61"/>
      <c r="F27" s="61">
        <f>D27*E27</f>
        <v>0</v>
      </c>
      <c r="G27" s="24"/>
      <c r="H27" s="15">
        <f t="shared" si="0"/>
        <v>0</v>
      </c>
    </row>
    <row r="28" spans="1:8" s="21" customFormat="1" ht="51">
      <c r="A28" s="1" t="s">
        <v>87</v>
      </c>
      <c r="B28" s="2" t="s">
        <v>114</v>
      </c>
      <c r="C28" s="3" t="s">
        <v>75</v>
      </c>
      <c r="D28" s="34">
        <v>270</v>
      </c>
      <c r="E28" s="61"/>
      <c r="F28" s="61">
        <f>D28*E28</f>
        <v>0</v>
      </c>
      <c r="G28" s="24"/>
      <c r="H28" s="15">
        <f t="shared" si="0"/>
        <v>0</v>
      </c>
    </row>
    <row r="29" spans="1:8" s="21" customFormat="1" ht="12.75">
      <c r="A29" s="1"/>
      <c r="B29" s="48"/>
      <c r="C29" s="3"/>
      <c r="D29" s="34"/>
      <c r="E29" s="61"/>
      <c r="F29" s="61"/>
      <c r="G29" s="24"/>
      <c r="H29" s="15">
        <f t="shared" si="0"/>
        <v>0</v>
      </c>
    </row>
    <row r="30" spans="1:8" s="21" customFormat="1" ht="32.25" customHeight="1">
      <c r="A30" s="1" t="s">
        <v>88</v>
      </c>
      <c r="B30" s="2" t="s">
        <v>47</v>
      </c>
      <c r="C30" s="3" t="s">
        <v>30</v>
      </c>
      <c r="D30" s="34">
        <v>8</v>
      </c>
      <c r="E30" s="61"/>
      <c r="F30" s="61">
        <f>D30*E30</f>
        <v>0</v>
      </c>
      <c r="G30" s="24"/>
      <c r="H30" s="15">
        <f t="shared" si="0"/>
        <v>0</v>
      </c>
    </row>
    <row r="31" spans="1:8" s="21" customFormat="1" ht="12.75">
      <c r="A31" s="1"/>
      <c r="B31" s="48"/>
      <c r="C31" s="3"/>
      <c r="D31" s="34"/>
      <c r="E31" s="61"/>
      <c r="F31" s="61"/>
      <c r="G31" s="24"/>
      <c r="H31" s="15">
        <f t="shared" si="0"/>
        <v>0</v>
      </c>
    </row>
    <row r="32" spans="1:8" s="21" customFormat="1" ht="56.25" customHeight="1">
      <c r="A32" s="1" t="s">
        <v>89</v>
      </c>
      <c r="B32" s="2" t="s">
        <v>35</v>
      </c>
      <c r="C32" s="3" t="s">
        <v>21</v>
      </c>
      <c r="D32" s="34">
        <v>30</v>
      </c>
      <c r="E32" s="61"/>
      <c r="F32" s="61">
        <f>D32*E32</f>
        <v>0</v>
      </c>
      <c r="G32" s="24"/>
      <c r="H32" s="15">
        <f t="shared" si="0"/>
        <v>0</v>
      </c>
    </row>
    <row r="33" spans="1:21" ht="12.75">
      <c r="A33" s="1"/>
      <c r="B33" s="2"/>
      <c r="C33" s="3"/>
      <c r="D33" s="34"/>
      <c r="E33" s="61"/>
      <c r="F33" s="61"/>
      <c r="G33" s="24"/>
      <c r="H33" s="15">
        <f t="shared" si="0"/>
        <v>0</v>
      </c>
      <c r="I33" s="21"/>
      <c r="J33" s="21"/>
      <c r="K33" s="21"/>
      <c r="L33" s="21"/>
      <c r="M33" s="21"/>
      <c r="N33" s="21"/>
      <c r="O33" s="21"/>
      <c r="P33" s="21"/>
      <c r="Q33" s="21"/>
      <c r="R33" s="21"/>
      <c r="S33" s="21"/>
      <c r="T33" s="21"/>
      <c r="U33" s="21"/>
    </row>
    <row r="34" spans="1:21" ht="38.25">
      <c r="A34" s="1" t="s">
        <v>90</v>
      </c>
      <c r="B34" s="2" t="s">
        <v>38</v>
      </c>
      <c r="C34" s="3" t="s">
        <v>21</v>
      </c>
      <c r="D34" s="34">
        <v>200</v>
      </c>
      <c r="E34" s="61"/>
      <c r="F34" s="61">
        <f>D34*E34</f>
        <v>0</v>
      </c>
      <c r="H34" s="15">
        <f t="shared" si="0"/>
        <v>0</v>
      </c>
      <c r="I34" s="21"/>
      <c r="J34" s="21"/>
      <c r="K34" s="21"/>
      <c r="L34" s="21"/>
      <c r="M34" s="21"/>
      <c r="N34" s="21"/>
      <c r="O34" s="21"/>
      <c r="P34" s="21"/>
      <c r="Q34" s="21"/>
      <c r="R34" s="21"/>
      <c r="S34" s="21"/>
      <c r="T34" s="21"/>
      <c r="U34" s="21"/>
    </row>
    <row r="35" spans="1:21" ht="12.75">
      <c r="A35" s="1"/>
      <c r="B35" s="2"/>
      <c r="C35" s="3"/>
      <c r="D35" s="34"/>
      <c r="E35" s="61"/>
      <c r="F35" s="61"/>
      <c r="H35" s="15">
        <f t="shared" si="0"/>
        <v>0</v>
      </c>
      <c r="I35" s="21"/>
      <c r="J35" s="21"/>
      <c r="K35" s="21"/>
      <c r="L35" s="21"/>
      <c r="M35" s="21"/>
      <c r="N35" s="21"/>
      <c r="O35" s="21"/>
      <c r="P35" s="21"/>
      <c r="Q35" s="21"/>
      <c r="R35" s="21"/>
      <c r="S35" s="21"/>
      <c r="T35" s="21"/>
      <c r="U35" s="21"/>
    </row>
    <row r="36" spans="1:8" ht="12.75">
      <c r="A36" s="5" t="s">
        <v>91</v>
      </c>
      <c r="B36" s="18" t="s">
        <v>76</v>
      </c>
      <c r="C36" s="3"/>
      <c r="D36" s="34"/>
      <c r="E36" s="41"/>
      <c r="F36" s="41"/>
      <c r="H36" s="15">
        <f t="shared" si="0"/>
        <v>0</v>
      </c>
    </row>
    <row r="37" spans="1:8" ht="12.75">
      <c r="A37" s="17"/>
      <c r="B37" s="20"/>
      <c r="C37" s="3"/>
      <c r="D37" s="34"/>
      <c r="E37" s="41"/>
      <c r="F37" s="41"/>
      <c r="H37" s="15">
        <f t="shared" si="0"/>
        <v>0</v>
      </c>
    </row>
    <row r="38" spans="1:8" ht="25.5">
      <c r="A38" s="19" t="s">
        <v>92</v>
      </c>
      <c r="B38" s="20" t="s">
        <v>31</v>
      </c>
      <c r="C38" s="3" t="s">
        <v>23</v>
      </c>
      <c r="D38" s="34">
        <v>147.49</v>
      </c>
      <c r="E38" s="41"/>
      <c r="F38" s="41">
        <f>SUM(D38*E38)</f>
        <v>0</v>
      </c>
      <c r="H38" s="15">
        <f t="shared" si="0"/>
        <v>0</v>
      </c>
    </row>
    <row r="39" spans="1:8" ht="12.75">
      <c r="A39" s="1"/>
      <c r="B39" s="18"/>
      <c r="C39" s="3"/>
      <c r="D39" s="34"/>
      <c r="E39" s="41"/>
      <c r="F39" s="41"/>
      <c r="H39" s="15">
        <f t="shared" si="0"/>
        <v>0</v>
      </c>
    </row>
    <row r="40" spans="1:8" s="51" customFormat="1" ht="57.75" customHeight="1">
      <c r="A40" s="1" t="s">
        <v>93</v>
      </c>
      <c r="B40" s="20" t="s">
        <v>32</v>
      </c>
      <c r="C40" s="3" t="s">
        <v>5</v>
      </c>
      <c r="D40" s="34">
        <v>147.49</v>
      </c>
      <c r="E40" s="41"/>
      <c r="F40" s="41">
        <f>SUM(D40*E40)</f>
        <v>0</v>
      </c>
      <c r="G40" s="50"/>
      <c r="H40" s="15">
        <f t="shared" si="0"/>
        <v>0</v>
      </c>
    </row>
    <row r="41" spans="1:8" ht="16.5" customHeight="1">
      <c r="A41" s="1"/>
      <c r="B41" s="20"/>
      <c r="C41" s="3"/>
      <c r="D41" s="34"/>
      <c r="E41" s="41"/>
      <c r="F41" s="41"/>
      <c r="H41" s="15">
        <f t="shared" si="0"/>
        <v>0</v>
      </c>
    </row>
    <row r="42" spans="1:8" ht="25.5">
      <c r="A42" s="17"/>
      <c r="B42" s="46" t="s">
        <v>27</v>
      </c>
      <c r="C42" s="3"/>
      <c r="D42" s="34"/>
      <c r="E42" s="41"/>
      <c r="F42" s="41"/>
      <c r="H42" s="15">
        <f t="shared" si="0"/>
        <v>0</v>
      </c>
    </row>
    <row r="43" spans="1:21" ht="280.5">
      <c r="A43" s="1"/>
      <c r="B43" s="2" t="s">
        <v>28</v>
      </c>
      <c r="C43" s="3"/>
      <c r="D43" s="34"/>
      <c r="E43" s="61"/>
      <c r="F43" s="61"/>
      <c r="G43" s="4"/>
      <c r="H43" s="15">
        <f t="shared" si="0"/>
        <v>0</v>
      </c>
      <c r="I43" s="21"/>
      <c r="J43" s="21"/>
      <c r="K43" s="21"/>
      <c r="L43" s="21"/>
      <c r="M43" s="21"/>
      <c r="N43" s="21"/>
      <c r="O43" s="21"/>
      <c r="P43" s="21"/>
      <c r="Q43" s="21"/>
      <c r="R43" s="21"/>
      <c r="S43" s="21"/>
      <c r="T43" s="21"/>
      <c r="U43" s="21"/>
    </row>
    <row r="44" spans="1:21" ht="253.5" customHeight="1">
      <c r="A44" s="5"/>
      <c r="B44" s="2" t="s">
        <v>29</v>
      </c>
      <c r="C44" s="3"/>
      <c r="D44" s="34"/>
      <c r="E44" s="61"/>
      <c r="F44" s="61"/>
      <c r="H44" s="15">
        <f t="shared" si="0"/>
        <v>0</v>
      </c>
      <c r="I44" s="21"/>
      <c r="J44" s="21"/>
      <c r="K44" s="21"/>
      <c r="L44" s="21"/>
      <c r="M44" s="21"/>
      <c r="N44" s="21"/>
      <c r="O44" s="21"/>
      <c r="P44" s="21"/>
      <c r="Q44" s="21"/>
      <c r="R44" s="21"/>
      <c r="S44" s="21"/>
      <c r="T44" s="21"/>
      <c r="U44" s="21"/>
    </row>
    <row r="45" spans="1:21" ht="118.5" customHeight="1">
      <c r="A45" s="5"/>
      <c r="B45" s="2" t="s">
        <v>41</v>
      </c>
      <c r="C45" s="3"/>
      <c r="D45" s="34"/>
      <c r="E45" s="61"/>
      <c r="F45" s="61"/>
      <c r="H45" s="15">
        <f t="shared" si="0"/>
        <v>0</v>
      </c>
      <c r="I45" s="21"/>
      <c r="J45" s="21"/>
      <c r="K45" s="21"/>
      <c r="L45" s="21"/>
      <c r="M45" s="21"/>
      <c r="N45" s="21"/>
      <c r="O45" s="21"/>
      <c r="P45" s="21"/>
      <c r="Q45" s="21"/>
      <c r="R45" s="21"/>
      <c r="S45" s="21"/>
      <c r="T45" s="21"/>
      <c r="U45" s="21"/>
    </row>
    <row r="46" spans="1:21" ht="55.5" customHeight="1">
      <c r="A46" s="1" t="s">
        <v>94</v>
      </c>
      <c r="B46" s="2" t="s">
        <v>20</v>
      </c>
      <c r="C46" s="3" t="s">
        <v>5</v>
      </c>
      <c r="D46" s="34">
        <v>146.91</v>
      </c>
      <c r="E46" s="61"/>
      <c r="F46" s="61">
        <f>D46*E46</f>
        <v>0</v>
      </c>
      <c r="G46" s="24"/>
      <c r="H46" s="15">
        <f t="shared" si="0"/>
        <v>0</v>
      </c>
      <c r="I46" s="21"/>
      <c r="J46" s="21"/>
      <c r="K46" s="21"/>
      <c r="L46" s="21"/>
      <c r="M46" s="21"/>
      <c r="N46" s="21"/>
      <c r="O46" s="21"/>
      <c r="P46" s="21"/>
      <c r="Q46" s="21"/>
      <c r="R46" s="21"/>
      <c r="S46" s="21"/>
      <c r="T46" s="21"/>
      <c r="U46" s="21"/>
    </row>
    <row r="47" spans="1:21" ht="12.75">
      <c r="A47" s="25"/>
      <c r="B47" s="24"/>
      <c r="C47" s="26"/>
      <c r="D47" s="55"/>
      <c r="E47" s="28"/>
      <c r="F47" s="28"/>
      <c r="I47" s="21"/>
      <c r="J47" s="21"/>
      <c r="K47" s="21"/>
      <c r="L47" s="21"/>
      <c r="M47" s="21"/>
      <c r="N47" s="21"/>
      <c r="O47" s="21"/>
      <c r="P47" s="21"/>
      <c r="Q47" s="21"/>
      <c r="R47" s="21"/>
      <c r="S47" s="21"/>
      <c r="T47" s="21"/>
      <c r="U47" s="21"/>
    </row>
    <row r="48" spans="1:21" ht="12.75">
      <c r="A48" s="21"/>
      <c r="B48" s="21"/>
      <c r="C48" s="21"/>
      <c r="D48" s="23"/>
      <c r="E48" s="68" t="s">
        <v>119</v>
      </c>
      <c r="F48" s="71">
        <f>SUM(F8:F47)</f>
        <v>0</v>
      </c>
      <c r="H48" s="21"/>
      <c r="I48" s="21"/>
      <c r="J48" s="21"/>
      <c r="K48" s="21"/>
      <c r="L48" s="21"/>
      <c r="M48" s="21"/>
      <c r="N48" s="21"/>
      <c r="O48" s="21"/>
      <c r="P48" s="21"/>
      <c r="Q48" s="21"/>
      <c r="R48" s="21"/>
      <c r="S48" s="21"/>
      <c r="T48" s="21"/>
      <c r="U48" s="21"/>
    </row>
    <row r="50" spans="1:21" ht="12.75">
      <c r="A50" s="21"/>
      <c r="B50" s="21"/>
      <c r="C50" s="21"/>
      <c r="D50" s="23"/>
      <c r="E50" s="29" t="s">
        <v>22</v>
      </c>
      <c r="H50" s="21"/>
      <c r="I50" s="21"/>
      <c r="J50" s="21"/>
      <c r="K50" s="21"/>
      <c r="L50" s="21"/>
      <c r="M50" s="21"/>
      <c r="N50" s="21"/>
      <c r="O50" s="21"/>
      <c r="P50" s="21"/>
      <c r="Q50" s="21"/>
      <c r="R50" s="21"/>
      <c r="S50" s="21"/>
      <c r="T50" s="21"/>
      <c r="U50" s="21"/>
    </row>
    <row r="52" spans="2:6" ht="12.75">
      <c r="B52" s="65" t="s">
        <v>116</v>
      </c>
      <c r="C52" s="66"/>
      <c r="D52" s="67"/>
      <c r="E52" s="68" t="s">
        <v>117</v>
      </c>
      <c r="F52" s="69"/>
    </row>
    <row r="53" spans="2:6" ht="12.75">
      <c r="B53" s="65"/>
      <c r="C53" s="66"/>
      <c r="D53" s="67"/>
      <c r="E53" s="68"/>
      <c r="F53" s="69"/>
    </row>
    <row r="54" spans="2:6" ht="12.75">
      <c r="B54" s="65"/>
      <c r="C54" s="66"/>
      <c r="D54" s="67"/>
      <c r="E54" s="68" t="s">
        <v>118</v>
      </c>
      <c r="F54" s="69"/>
    </row>
  </sheetData>
  <sheetProtection/>
  <mergeCells count="6">
    <mergeCell ref="A3:F3"/>
    <mergeCell ref="A2:F2"/>
    <mergeCell ref="A4:A5"/>
    <mergeCell ref="B4:B5"/>
    <mergeCell ref="C4:C5"/>
    <mergeCell ref="D4:D5"/>
  </mergeCells>
  <printOptions/>
  <pageMargins left="0.7086614173228347" right="0.1968503937007874" top="0.5511811023622047" bottom="0.1968503937007874" header="0.7480314960629921" footer="0.1968503937007874"/>
  <pageSetup firstPageNumber="2" useFirstPageNumber="1" horizontalDpi="600" verticalDpi="600" orientation="portrait" paperSize="9" scale="91" r:id="rId1"/>
  <rowBreaks count="2" manualBreakCount="2">
    <brk id="22" max="5" man="1"/>
    <brk id="29" max="5" man="1"/>
  </rowBreaks>
</worksheet>
</file>

<file path=xl/worksheets/sheet2.xml><?xml version="1.0" encoding="utf-8"?>
<worksheet xmlns="http://schemas.openxmlformats.org/spreadsheetml/2006/main" xmlns:r="http://schemas.openxmlformats.org/officeDocument/2006/relationships">
  <dimension ref="A2:T46"/>
  <sheetViews>
    <sheetView zoomScale="115" zoomScaleNormal="115" zoomScaleSheetLayoutView="100" zoomScalePageLayoutView="0" workbookViewId="0" topLeftCell="A43">
      <pane xSplit="19770" ySplit="7905" topLeftCell="H45" activePane="topLeft" state="split"/>
      <selection pane="topLeft" activeCell="G7" sqref="G7"/>
      <selection pane="topRight" activeCell="F1" sqref="F1"/>
      <selection pane="bottomLeft" activeCell="A45" sqref="A45"/>
      <selection pane="bottomRight" activeCell="F8" sqref="F8"/>
    </sheetView>
  </sheetViews>
  <sheetFormatPr defaultColWidth="9.140625" defaultRowHeight="15"/>
  <cols>
    <col min="1" max="1" width="8.7109375" style="22" customWidth="1"/>
    <col min="2" max="2" width="43.28125" style="47" customWidth="1"/>
    <col min="3" max="3" width="8.7109375" style="23" customWidth="1"/>
    <col min="4" max="4" width="11.7109375" style="31" customWidth="1"/>
    <col min="5" max="5" width="13.421875" style="29" customWidth="1"/>
    <col min="6" max="6" width="15.421875" style="29" customWidth="1"/>
    <col min="7" max="7" width="13.28125" style="6" customWidth="1"/>
    <col min="8" max="8" width="16.28125" style="16" customWidth="1"/>
    <col min="9" max="9" width="14.28125" style="16" customWidth="1"/>
    <col min="10" max="10" width="11.7109375" style="16" customWidth="1"/>
    <col min="11" max="11" width="12.8515625" style="16" customWidth="1"/>
    <col min="12" max="20" width="56.140625" style="16" customWidth="1"/>
    <col min="21" max="21" width="56.140625" style="21" customWidth="1"/>
    <col min="22" max="16384" width="9.140625" style="21" customWidth="1"/>
  </cols>
  <sheetData>
    <row r="1" ht="13.5" thickBot="1"/>
    <row r="2" spans="1:20" s="9" customFormat="1" ht="13.5" thickBot="1">
      <c r="A2" s="98" t="s">
        <v>16</v>
      </c>
      <c r="B2" s="99"/>
      <c r="C2" s="99"/>
      <c r="D2" s="99"/>
      <c r="E2" s="99"/>
      <c r="F2" s="100"/>
      <c r="G2" s="6"/>
      <c r="H2" s="8"/>
      <c r="I2" s="8"/>
      <c r="J2" s="8"/>
      <c r="K2" s="8"/>
      <c r="L2" s="8"/>
      <c r="M2" s="8"/>
      <c r="N2" s="8"/>
      <c r="O2" s="8"/>
      <c r="P2" s="8"/>
      <c r="Q2" s="8"/>
      <c r="R2" s="8"/>
      <c r="S2" s="8"/>
      <c r="T2" s="8"/>
    </row>
    <row r="3" spans="1:20" s="9" customFormat="1" ht="13.5" thickBot="1">
      <c r="A3" s="95" t="s">
        <v>6</v>
      </c>
      <c r="B3" s="96"/>
      <c r="C3" s="96"/>
      <c r="D3" s="96"/>
      <c r="E3" s="96"/>
      <c r="F3" s="97"/>
      <c r="G3" s="6"/>
      <c r="H3" s="8"/>
      <c r="I3" s="8"/>
      <c r="J3" s="8"/>
      <c r="K3" s="8"/>
      <c r="L3" s="8"/>
      <c r="M3" s="8"/>
      <c r="N3" s="8"/>
      <c r="O3" s="8"/>
      <c r="P3" s="8"/>
      <c r="Q3" s="8"/>
      <c r="R3" s="8"/>
      <c r="S3" s="8"/>
      <c r="T3" s="8"/>
    </row>
    <row r="4" spans="1:20" s="9" customFormat="1" ht="12.75">
      <c r="A4" s="101" t="s">
        <v>7</v>
      </c>
      <c r="B4" s="103" t="s">
        <v>8</v>
      </c>
      <c r="C4" s="105" t="s">
        <v>9</v>
      </c>
      <c r="D4" s="107" t="s">
        <v>10</v>
      </c>
      <c r="E4" s="42" t="s">
        <v>11</v>
      </c>
      <c r="F4" s="37" t="s">
        <v>12</v>
      </c>
      <c r="G4" s="6"/>
      <c r="H4" s="8"/>
      <c r="I4" s="8"/>
      <c r="J4" s="8"/>
      <c r="K4" s="8"/>
      <c r="L4" s="8"/>
      <c r="M4" s="8"/>
      <c r="N4" s="8"/>
      <c r="O4" s="8"/>
      <c r="P4" s="8"/>
      <c r="Q4" s="8"/>
      <c r="R4" s="8"/>
      <c r="S4" s="8"/>
      <c r="T4" s="8"/>
    </row>
    <row r="5" spans="1:20" s="11" customFormat="1" ht="13.5" customHeight="1">
      <c r="A5" s="102"/>
      <c r="B5" s="104"/>
      <c r="C5" s="106"/>
      <c r="D5" s="108"/>
      <c r="E5" s="43" t="s">
        <v>13</v>
      </c>
      <c r="F5" s="38" t="s">
        <v>14</v>
      </c>
      <c r="G5" s="6"/>
      <c r="H5" s="10"/>
      <c r="I5" s="10"/>
      <c r="J5" s="10"/>
      <c r="K5" s="10"/>
      <c r="L5" s="10"/>
      <c r="M5" s="10"/>
      <c r="N5" s="10"/>
      <c r="O5" s="10"/>
      <c r="P5" s="10"/>
      <c r="Q5" s="10"/>
      <c r="R5" s="10"/>
      <c r="S5" s="10"/>
      <c r="T5" s="10"/>
    </row>
    <row r="6" spans="1:20" s="9" customFormat="1" ht="12.75">
      <c r="A6" s="12" t="s">
        <v>0</v>
      </c>
      <c r="B6" s="45" t="s">
        <v>1</v>
      </c>
      <c r="C6" s="35" t="s">
        <v>2</v>
      </c>
      <c r="D6" s="32" t="s">
        <v>3</v>
      </c>
      <c r="E6" s="44" t="s">
        <v>4</v>
      </c>
      <c r="F6" s="39" t="s">
        <v>15</v>
      </c>
      <c r="G6" s="6"/>
      <c r="H6" s="8"/>
      <c r="I6" s="8"/>
      <c r="J6" s="8"/>
      <c r="K6" s="8"/>
      <c r="L6" s="8"/>
      <c r="M6" s="8"/>
      <c r="N6" s="8"/>
      <c r="O6" s="8"/>
      <c r="P6" s="8"/>
      <c r="Q6" s="8"/>
      <c r="R6" s="8"/>
      <c r="S6" s="8"/>
      <c r="T6" s="8"/>
    </row>
    <row r="7" spans="1:7" s="16" customFormat="1" ht="134.25" customHeight="1">
      <c r="A7" s="13"/>
      <c r="B7" s="14" t="s">
        <v>99</v>
      </c>
      <c r="C7" s="36"/>
      <c r="D7" s="33"/>
      <c r="E7" s="40"/>
      <c r="F7" s="40"/>
      <c r="G7" s="6"/>
    </row>
    <row r="8" spans="1:7" s="16" customFormat="1" ht="12.75">
      <c r="A8" s="17"/>
      <c r="B8" s="46"/>
      <c r="C8" s="3"/>
      <c r="D8" s="34"/>
      <c r="E8" s="41"/>
      <c r="F8" s="41"/>
      <c r="G8" s="6"/>
    </row>
    <row r="9" spans="1:7" s="16" customFormat="1" ht="12.75">
      <c r="A9" s="17" t="s">
        <v>95</v>
      </c>
      <c r="B9" s="18" t="s">
        <v>18</v>
      </c>
      <c r="C9" s="3"/>
      <c r="D9" s="34"/>
      <c r="E9" s="41"/>
      <c r="F9" s="41"/>
      <c r="G9" s="6"/>
    </row>
    <row r="10" spans="1:7" s="16" customFormat="1" ht="12.75">
      <c r="A10" s="17"/>
      <c r="B10" s="20"/>
      <c r="C10" s="3"/>
      <c r="D10" s="34"/>
      <c r="E10" s="41"/>
      <c r="F10" s="41"/>
      <c r="G10" s="6"/>
    </row>
    <row r="11" spans="1:7" s="16" customFormat="1" ht="25.5">
      <c r="A11" s="19" t="s">
        <v>96</v>
      </c>
      <c r="B11" s="20" t="s">
        <v>50</v>
      </c>
      <c r="C11" s="3" t="s">
        <v>19</v>
      </c>
      <c r="D11" s="34">
        <v>1</v>
      </c>
      <c r="E11" s="41"/>
      <c r="F11" s="41">
        <f>SUM(D11*E11)</f>
        <v>0</v>
      </c>
      <c r="G11" s="6"/>
    </row>
    <row r="12" spans="1:7" s="16" customFormat="1" ht="20.25" customHeight="1">
      <c r="A12" s="19"/>
      <c r="B12" s="20"/>
      <c r="C12" s="3"/>
      <c r="D12" s="34"/>
      <c r="E12" s="41"/>
      <c r="F12" s="41"/>
      <c r="G12" s="6"/>
    </row>
    <row r="13" spans="1:7" s="16" customFormat="1" ht="30" customHeight="1">
      <c r="A13" s="19" t="s">
        <v>97</v>
      </c>
      <c r="B13" s="20" t="s">
        <v>71</v>
      </c>
      <c r="C13" s="3" t="s">
        <v>19</v>
      </c>
      <c r="D13" s="34">
        <v>1</v>
      </c>
      <c r="E13" s="41"/>
      <c r="F13" s="41">
        <f>SUM(D13*E13)</f>
        <v>0</v>
      </c>
      <c r="G13" s="6"/>
    </row>
    <row r="14" spans="1:7" s="16" customFormat="1" ht="20.25" customHeight="1">
      <c r="A14" s="19"/>
      <c r="B14" s="20"/>
      <c r="C14" s="3"/>
      <c r="D14" s="34"/>
      <c r="E14" s="41"/>
      <c r="F14" s="41"/>
      <c r="G14" s="6"/>
    </row>
    <row r="15" spans="1:7" s="16" customFormat="1" ht="44.25" customHeight="1">
      <c r="A15" s="19" t="s">
        <v>98</v>
      </c>
      <c r="B15" s="20" t="s">
        <v>25</v>
      </c>
      <c r="C15" s="3" t="s">
        <v>19</v>
      </c>
      <c r="D15" s="34">
        <v>1</v>
      </c>
      <c r="E15" s="41"/>
      <c r="F15" s="41">
        <f>SUM(D15*E15)</f>
        <v>0</v>
      </c>
      <c r="G15" s="6"/>
    </row>
    <row r="16" spans="1:7" s="16" customFormat="1" ht="18.75" customHeight="1">
      <c r="A16" s="19"/>
      <c r="B16" s="20"/>
      <c r="C16" s="3"/>
      <c r="D16" s="34"/>
      <c r="E16" s="41"/>
      <c r="F16" s="41"/>
      <c r="G16" s="6"/>
    </row>
    <row r="17" spans="1:7" s="16" customFormat="1" ht="31.5" customHeight="1">
      <c r="A17" s="19" t="s">
        <v>100</v>
      </c>
      <c r="B17" s="20" t="s">
        <v>72</v>
      </c>
      <c r="C17" s="3" t="s">
        <v>19</v>
      </c>
      <c r="D17" s="34">
        <v>1</v>
      </c>
      <c r="E17" s="41"/>
      <c r="F17" s="41">
        <f>SUM(D17*E17)</f>
        <v>0</v>
      </c>
      <c r="G17" s="6"/>
    </row>
    <row r="18" spans="1:7" s="16" customFormat="1" ht="31.5" customHeight="1">
      <c r="A18" s="19"/>
      <c r="B18" s="20"/>
      <c r="C18" s="3"/>
      <c r="D18" s="34"/>
      <c r="E18" s="41"/>
      <c r="F18" s="41"/>
      <c r="G18" s="6"/>
    </row>
    <row r="19" spans="1:7" s="16" customFormat="1" ht="12.75">
      <c r="A19" s="5" t="s">
        <v>101</v>
      </c>
      <c r="B19" s="18" t="s">
        <v>39</v>
      </c>
      <c r="C19" s="3"/>
      <c r="D19" s="34"/>
      <c r="E19" s="41"/>
      <c r="F19" s="41"/>
      <c r="G19" s="6"/>
    </row>
    <row r="20" spans="1:7" s="16" customFormat="1" ht="12.75">
      <c r="A20" s="1"/>
      <c r="B20" s="18"/>
      <c r="C20" s="3"/>
      <c r="D20" s="34"/>
      <c r="E20" s="41"/>
      <c r="F20" s="41"/>
      <c r="G20" s="6"/>
    </row>
    <row r="21" spans="1:7" s="51" customFormat="1" ht="123" customHeight="1">
      <c r="A21" s="1" t="s">
        <v>102</v>
      </c>
      <c r="B21" s="20" t="s">
        <v>112</v>
      </c>
      <c r="C21" s="3" t="s">
        <v>5</v>
      </c>
      <c r="D21" s="34">
        <v>400</v>
      </c>
      <c r="E21" s="41"/>
      <c r="F21" s="41">
        <f>SUM(D21*E21)</f>
        <v>0</v>
      </c>
      <c r="G21" s="50"/>
    </row>
    <row r="22" spans="1:7" s="16" customFormat="1" ht="16.5" customHeight="1">
      <c r="A22" s="1"/>
      <c r="B22" s="20"/>
      <c r="C22" s="3"/>
      <c r="D22" s="34"/>
      <c r="E22" s="41"/>
      <c r="F22" s="41"/>
      <c r="G22" s="6"/>
    </row>
    <row r="23" spans="1:7" s="16" customFormat="1" ht="25.5">
      <c r="A23" s="17"/>
      <c r="B23" s="46" t="s">
        <v>46</v>
      </c>
      <c r="C23" s="3"/>
      <c r="D23" s="34"/>
      <c r="E23" s="41"/>
      <c r="F23" s="41"/>
      <c r="G23" s="6"/>
    </row>
    <row r="24" spans="1:7" ht="12.75">
      <c r="A24" s="1"/>
      <c r="B24" s="2"/>
      <c r="C24" s="3"/>
      <c r="D24" s="34"/>
      <c r="E24" s="61"/>
      <c r="F24" s="61"/>
      <c r="G24" s="4"/>
    </row>
    <row r="25" spans="1:6" ht="228" customHeight="1">
      <c r="A25" s="5"/>
      <c r="B25" s="2" t="s">
        <v>43</v>
      </c>
      <c r="C25" s="3"/>
      <c r="D25" s="34"/>
      <c r="E25" s="61"/>
      <c r="F25" s="61"/>
    </row>
    <row r="26" spans="1:6" ht="159" customHeight="1">
      <c r="A26" s="5"/>
      <c r="B26" s="2" t="s">
        <v>40</v>
      </c>
      <c r="C26" s="3"/>
      <c r="D26" s="34"/>
      <c r="E26" s="61"/>
      <c r="F26" s="61"/>
    </row>
    <row r="27" spans="1:7" ht="63.75">
      <c r="A27" s="1" t="s">
        <v>103</v>
      </c>
      <c r="B27" s="2" t="s">
        <v>36</v>
      </c>
      <c r="C27" s="3" t="s">
        <v>5</v>
      </c>
      <c r="D27" s="34">
        <v>400</v>
      </c>
      <c r="E27" s="61"/>
      <c r="F27" s="61">
        <f>D27*E27</f>
        <v>0</v>
      </c>
      <c r="G27" s="24"/>
    </row>
    <row r="28" spans="1:20" ht="51">
      <c r="A28" s="1" t="s">
        <v>104</v>
      </c>
      <c r="B28" s="2" t="s">
        <v>114</v>
      </c>
      <c r="C28" s="3" t="s">
        <v>37</v>
      </c>
      <c r="D28" s="34">
        <v>150</v>
      </c>
      <c r="E28" s="61"/>
      <c r="F28" s="61">
        <f>D28*E28</f>
        <v>0</v>
      </c>
      <c r="G28" s="24"/>
      <c r="H28" s="21"/>
      <c r="I28" s="21"/>
      <c r="J28" s="21"/>
      <c r="K28" s="21"/>
      <c r="L28" s="21"/>
      <c r="M28" s="21"/>
      <c r="N28" s="21"/>
      <c r="O28" s="21"/>
      <c r="P28" s="21"/>
      <c r="Q28" s="21"/>
      <c r="R28" s="21"/>
      <c r="S28" s="21"/>
      <c r="T28" s="21"/>
    </row>
    <row r="29" spans="1:20" ht="12.75">
      <c r="A29" s="1"/>
      <c r="B29" s="48"/>
      <c r="C29" s="3"/>
      <c r="D29" s="34"/>
      <c r="E29" s="61"/>
      <c r="F29" s="61"/>
      <c r="G29" s="24"/>
      <c r="H29" s="21"/>
      <c r="I29" s="21"/>
      <c r="J29" s="21"/>
      <c r="K29" s="21"/>
      <c r="L29" s="21"/>
      <c r="M29" s="21"/>
      <c r="N29" s="21"/>
      <c r="O29" s="21"/>
      <c r="P29" s="21"/>
      <c r="Q29" s="21"/>
      <c r="R29" s="21"/>
      <c r="S29" s="21"/>
      <c r="T29" s="21"/>
    </row>
    <row r="30" spans="1:7" ht="12.75">
      <c r="A30" s="1"/>
      <c r="B30" s="48"/>
      <c r="C30" s="3"/>
      <c r="D30" s="34"/>
      <c r="E30" s="61"/>
      <c r="F30" s="61"/>
      <c r="G30" s="24"/>
    </row>
    <row r="31" spans="1:7" ht="35.25" customHeight="1">
      <c r="A31" s="1" t="s">
        <v>105</v>
      </c>
      <c r="B31" s="2" t="s">
        <v>48</v>
      </c>
      <c r="C31" s="3" t="s">
        <v>30</v>
      </c>
      <c r="D31" s="34">
        <v>4</v>
      </c>
      <c r="E31" s="61"/>
      <c r="F31" s="61">
        <f>D31*E31</f>
        <v>0</v>
      </c>
      <c r="G31" s="24"/>
    </row>
    <row r="32" spans="1:7" ht="12.75">
      <c r="A32" s="1"/>
      <c r="B32" s="48"/>
      <c r="C32" s="3"/>
      <c r="D32" s="34"/>
      <c r="E32" s="61"/>
      <c r="F32" s="61"/>
      <c r="G32" s="24"/>
    </row>
    <row r="33" spans="1:7" ht="38.25">
      <c r="A33" s="1" t="s">
        <v>106</v>
      </c>
      <c r="B33" s="2" t="s">
        <v>44</v>
      </c>
      <c r="C33" s="3" t="s">
        <v>21</v>
      </c>
      <c r="D33" s="34">
        <v>400</v>
      </c>
      <c r="E33" s="61"/>
      <c r="F33" s="61">
        <f>D33*E33</f>
        <v>0</v>
      </c>
      <c r="G33" s="24"/>
    </row>
    <row r="34" spans="1:7" ht="12.75">
      <c r="A34" s="1"/>
      <c r="B34" s="2"/>
      <c r="C34" s="3"/>
      <c r="D34" s="34"/>
      <c r="E34" s="61"/>
      <c r="F34" s="61"/>
      <c r="G34" s="24"/>
    </row>
    <row r="35" spans="1:6" ht="38.25">
      <c r="A35" s="1" t="s">
        <v>107</v>
      </c>
      <c r="B35" s="2" t="s">
        <v>51</v>
      </c>
      <c r="C35" s="3" t="s">
        <v>21</v>
      </c>
      <c r="D35" s="34">
        <v>60</v>
      </c>
      <c r="E35" s="61"/>
      <c r="F35" s="61">
        <f>D35*E35</f>
        <v>0</v>
      </c>
    </row>
    <row r="36" spans="1:7" ht="12.75">
      <c r="A36" s="1"/>
      <c r="B36" s="48"/>
      <c r="C36" s="3"/>
      <c r="D36" s="34"/>
      <c r="E36" s="61"/>
      <c r="F36" s="61"/>
      <c r="G36" s="24"/>
    </row>
    <row r="37" spans="1:7" ht="25.5">
      <c r="A37" s="1" t="s">
        <v>108</v>
      </c>
      <c r="B37" s="2" t="s">
        <v>45</v>
      </c>
      <c r="C37" s="3" t="s">
        <v>5</v>
      </c>
      <c r="D37" s="34">
        <v>400</v>
      </c>
      <c r="E37" s="61"/>
      <c r="F37" s="61">
        <f>D37*E37</f>
        <v>0</v>
      </c>
      <c r="G37" s="24"/>
    </row>
    <row r="38" spans="1:7" ht="12.75">
      <c r="A38" s="1"/>
      <c r="B38" s="2"/>
      <c r="C38" s="3"/>
      <c r="D38" s="34"/>
      <c r="E38" s="61"/>
      <c r="F38" s="61"/>
      <c r="G38" s="24"/>
    </row>
    <row r="39" spans="1:6" ht="12.75">
      <c r="A39" s="25"/>
      <c r="B39" s="24"/>
      <c r="C39" s="26"/>
      <c r="D39" s="30"/>
      <c r="E39" s="28"/>
      <c r="F39" s="28"/>
    </row>
    <row r="40" spans="5:6" ht="12.75">
      <c r="E40" s="68" t="s">
        <v>119</v>
      </c>
      <c r="F40" s="68">
        <f>SUM(F8:F39)</f>
        <v>0</v>
      </c>
    </row>
    <row r="41" spans="5:6" ht="12.75">
      <c r="E41" s="68"/>
      <c r="F41" s="68"/>
    </row>
    <row r="42" spans="5:6" ht="12.75">
      <c r="E42" s="29" t="s">
        <v>22</v>
      </c>
      <c r="F42" s="68"/>
    </row>
    <row r="44" spans="2:6" ht="12.75">
      <c r="B44" s="65" t="s">
        <v>116</v>
      </c>
      <c r="C44" s="66"/>
      <c r="D44" s="67"/>
      <c r="E44" s="68" t="s">
        <v>117</v>
      </c>
      <c r="F44" s="69"/>
    </row>
    <row r="45" spans="2:6" ht="12.75">
      <c r="B45" s="65"/>
      <c r="C45" s="66"/>
      <c r="D45" s="67"/>
      <c r="E45" s="68"/>
      <c r="F45" s="69"/>
    </row>
    <row r="46" spans="2:6" ht="12.75">
      <c r="B46" s="65"/>
      <c r="C46" s="66"/>
      <c r="D46" s="67"/>
      <c r="E46" s="68" t="s">
        <v>118</v>
      </c>
      <c r="F46" s="69"/>
    </row>
  </sheetData>
  <sheetProtection/>
  <mergeCells count="6">
    <mergeCell ref="A2:F2"/>
    <mergeCell ref="A3:F3"/>
    <mergeCell ref="A4:A5"/>
    <mergeCell ref="B4:B5"/>
    <mergeCell ref="C4:C5"/>
    <mergeCell ref="D4:D5"/>
  </mergeCells>
  <printOptions/>
  <pageMargins left="0.7086614173228347" right="0.1968503937007874" top="0.5511811023622047" bottom="0.1968503937007874" header="0.7480314960629921" footer="0.1968503937007874"/>
  <pageSetup firstPageNumber="2" useFirstPageNumber="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X74"/>
  <sheetViews>
    <sheetView tabSelected="1" view="pageBreakPreview" zoomScaleSheetLayoutView="100" zoomScalePageLayoutView="0" workbookViewId="0" topLeftCell="A1">
      <selection activeCell="F52" sqref="F52"/>
    </sheetView>
  </sheetViews>
  <sheetFormatPr defaultColWidth="9.140625" defaultRowHeight="15"/>
  <cols>
    <col min="1" max="1" width="6.8515625" style="22" customWidth="1"/>
    <col min="2" max="2" width="46.8515625" style="47" customWidth="1"/>
    <col min="3" max="3" width="9.7109375" style="23" customWidth="1"/>
    <col min="4" max="4" width="9.57421875" style="59" customWidth="1"/>
    <col min="5" max="5" width="15.421875" style="29" customWidth="1"/>
    <col min="6" max="6" width="20.00390625" style="63" customWidth="1"/>
    <col min="7" max="7" width="13.28125" style="6" customWidth="1"/>
    <col min="8" max="8" width="14.28125" style="16" customWidth="1"/>
    <col min="9" max="9" width="11.7109375" style="16" customWidth="1"/>
    <col min="10" max="10" width="12.8515625" style="16" customWidth="1"/>
    <col min="11" max="19" width="56.140625" style="16" customWidth="1"/>
    <col min="20" max="20" width="56.140625" style="21" customWidth="1"/>
    <col min="21" max="16384" width="9.140625" style="21" customWidth="1"/>
  </cols>
  <sheetData>
    <row r="1" spans="1:24" s="91" customFormat="1" ht="15" customHeight="1">
      <c r="A1" s="115"/>
      <c r="B1" s="116"/>
      <c r="C1" s="116"/>
      <c r="D1" s="116"/>
      <c r="E1" s="116"/>
      <c r="F1" s="117"/>
      <c r="G1" s="85"/>
      <c r="H1" s="86" t="s">
        <v>125</v>
      </c>
      <c r="I1" s="87"/>
      <c r="J1" s="88"/>
      <c r="K1" s="89"/>
      <c r="L1" s="90"/>
      <c r="M1" s="90"/>
      <c r="N1" s="90"/>
      <c r="O1" s="90"/>
      <c r="P1" s="90"/>
      <c r="Q1" s="90"/>
      <c r="R1" s="90"/>
      <c r="S1" s="90"/>
      <c r="T1" s="90"/>
      <c r="U1" s="90"/>
      <c r="V1" s="90"/>
      <c r="W1" s="90"/>
      <c r="X1" s="90"/>
    </row>
    <row r="2" spans="1:24" s="91" customFormat="1" ht="15.75" customHeight="1" thickBot="1">
      <c r="A2" s="118"/>
      <c r="B2" s="119"/>
      <c r="C2" s="119"/>
      <c r="D2" s="119"/>
      <c r="E2" s="119"/>
      <c r="F2" s="120"/>
      <c r="G2" s="92"/>
      <c r="H2" s="93"/>
      <c r="I2" s="94"/>
      <c r="J2" s="88"/>
      <c r="K2" s="89"/>
      <c r="L2" s="90"/>
      <c r="M2" s="90"/>
      <c r="N2" s="90"/>
      <c r="O2" s="90"/>
      <c r="P2" s="90"/>
      <c r="Q2" s="90"/>
      <c r="R2" s="90"/>
      <c r="S2" s="90"/>
      <c r="T2" s="90"/>
      <c r="U2" s="90"/>
      <c r="V2" s="90"/>
      <c r="W2" s="90"/>
      <c r="X2" s="90"/>
    </row>
    <row r="3" ht="13.5" thickBot="1"/>
    <row r="4" spans="1:19" s="9" customFormat="1" ht="13.5" thickBot="1">
      <c r="A4" s="98" t="s">
        <v>16</v>
      </c>
      <c r="B4" s="99"/>
      <c r="C4" s="99"/>
      <c r="D4" s="99"/>
      <c r="E4" s="99"/>
      <c r="F4" s="100"/>
      <c r="G4" s="6"/>
      <c r="H4" s="8"/>
      <c r="I4" s="8"/>
      <c r="J4" s="8"/>
      <c r="K4" s="8"/>
      <c r="L4" s="8"/>
      <c r="M4" s="8"/>
      <c r="N4" s="8"/>
      <c r="O4" s="8"/>
      <c r="P4" s="8"/>
      <c r="Q4" s="8"/>
      <c r="R4" s="8"/>
      <c r="S4" s="8"/>
    </row>
    <row r="5" spans="1:19" s="9" customFormat="1" ht="13.5" customHeight="1" thickBot="1">
      <c r="A5" s="98" t="s">
        <v>126</v>
      </c>
      <c r="B5" s="99"/>
      <c r="C5" s="99"/>
      <c r="D5" s="99"/>
      <c r="E5" s="99"/>
      <c r="F5" s="100"/>
      <c r="G5" s="6"/>
      <c r="H5" s="8"/>
      <c r="I5" s="8"/>
      <c r="J5" s="8"/>
      <c r="K5" s="8"/>
      <c r="L5" s="8"/>
      <c r="M5" s="8"/>
      <c r="N5" s="8"/>
      <c r="O5" s="8"/>
      <c r="P5" s="8"/>
      <c r="Q5" s="8"/>
      <c r="R5" s="8"/>
      <c r="S5" s="8"/>
    </row>
    <row r="6" spans="1:19" s="9" customFormat="1" ht="12.75">
      <c r="A6" s="121" t="s">
        <v>7</v>
      </c>
      <c r="B6" s="123" t="s">
        <v>8</v>
      </c>
      <c r="C6" s="125" t="s">
        <v>9</v>
      </c>
      <c r="D6" s="109" t="s">
        <v>10</v>
      </c>
      <c r="E6" s="42" t="s">
        <v>11</v>
      </c>
      <c r="F6" s="37" t="s">
        <v>12</v>
      </c>
      <c r="G6" s="6"/>
      <c r="H6" s="8"/>
      <c r="I6" s="8"/>
      <c r="J6" s="8"/>
      <c r="K6" s="8"/>
      <c r="L6" s="8"/>
      <c r="M6" s="8"/>
      <c r="N6" s="8"/>
      <c r="O6" s="8"/>
      <c r="P6" s="8"/>
      <c r="Q6" s="8"/>
      <c r="R6" s="8"/>
      <c r="S6" s="8"/>
    </row>
    <row r="7" spans="1:19" s="11" customFormat="1" ht="13.5" customHeight="1">
      <c r="A7" s="122"/>
      <c r="B7" s="124"/>
      <c r="C7" s="126"/>
      <c r="D7" s="110"/>
      <c r="E7" s="43" t="s">
        <v>13</v>
      </c>
      <c r="F7" s="38" t="s">
        <v>14</v>
      </c>
      <c r="G7" s="6"/>
      <c r="H7" s="10"/>
      <c r="I7" s="10"/>
      <c r="J7" s="10"/>
      <c r="K7" s="10"/>
      <c r="L7" s="10"/>
      <c r="M7" s="10"/>
      <c r="N7" s="10"/>
      <c r="O7" s="10"/>
      <c r="P7" s="10"/>
      <c r="Q7" s="10"/>
      <c r="R7" s="10"/>
      <c r="S7" s="10"/>
    </row>
    <row r="8" spans="1:19" s="9" customFormat="1" ht="12.75">
      <c r="A8" s="12" t="s">
        <v>0</v>
      </c>
      <c r="B8" s="45" t="s">
        <v>1</v>
      </c>
      <c r="C8" s="35" t="s">
        <v>2</v>
      </c>
      <c r="D8" s="52" t="s">
        <v>3</v>
      </c>
      <c r="E8" s="44" t="s">
        <v>4</v>
      </c>
      <c r="F8" s="39" t="s">
        <v>15</v>
      </c>
      <c r="G8" s="6"/>
      <c r="H8" s="8"/>
      <c r="I8" s="8"/>
      <c r="J8" s="8"/>
      <c r="K8" s="8"/>
      <c r="L8" s="8"/>
      <c r="M8" s="8"/>
      <c r="N8" s="8"/>
      <c r="O8" s="8"/>
      <c r="P8" s="8"/>
      <c r="Q8" s="8"/>
      <c r="R8" s="8"/>
      <c r="S8" s="8"/>
    </row>
    <row r="9" spans="1:7" s="16" customFormat="1" ht="133.5" customHeight="1">
      <c r="A9" s="13"/>
      <c r="B9" s="14" t="s">
        <v>127</v>
      </c>
      <c r="C9" s="36"/>
      <c r="D9" s="53"/>
      <c r="E9" s="40"/>
      <c r="F9" s="40"/>
      <c r="G9" s="6"/>
    </row>
    <row r="10" spans="1:7" s="16" customFormat="1" ht="12.75">
      <c r="A10" s="17"/>
      <c r="B10" s="46"/>
      <c r="C10" s="3"/>
      <c r="D10" s="49"/>
      <c r="E10" s="41"/>
      <c r="F10" s="41"/>
      <c r="G10" s="6"/>
    </row>
    <row r="11" spans="1:7" s="16" customFormat="1" ht="12.75">
      <c r="A11" s="17" t="s">
        <v>53</v>
      </c>
      <c r="B11" s="18" t="s">
        <v>18</v>
      </c>
      <c r="C11" s="3"/>
      <c r="D11" s="49"/>
      <c r="E11" s="41"/>
      <c r="F11" s="41"/>
      <c r="G11" s="6"/>
    </row>
    <row r="12" spans="1:7" s="16" customFormat="1" ht="12.75">
      <c r="A12" s="17"/>
      <c r="B12" s="20"/>
      <c r="C12" s="3"/>
      <c r="D12" s="34"/>
      <c r="E12" s="41"/>
      <c r="F12" s="41"/>
      <c r="G12" s="6"/>
    </row>
    <row r="13" spans="1:7" s="16" customFormat="1" ht="48.75" customHeight="1">
      <c r="A13" s="19" t="s">
        <v>54</v>
      </c>
      <c r="B13" s="20" t="s">
        <v>33</v>
      </c>
      <c r="C13" s="3" t="s">
        <v>19</v>
      </c>
      <c r="D13" s="34">
        <v>1</v>
      </c>
      <c r="E13" s="41"/>
      <c r="F13" s="41">
        <f>SUM(D13*E13)</f>
        <v>0</v>
      </c>
      <c r="G13" s="6"/>
    </row>
    <row r="14" spans="1:7" s="16" customFormat="1" ht="18.75" customHeight="1">
      <c r="A14" s="19"/>
      <c r="B14" s="20"/>
      <c r="C14" s="3"/>
      <c r="D14" s="34"/>
      <c r="E14" s="41"/>
      <c r="F14" s="41"/>
      <c r="G14" s="6"/>
    </row>
    <row r="15" spans="1:7" s="16" customFormat="1" ht="38.25" customHeight="1">
      <c r="A15" s="19" t="s">
        <v>55</v>
      </c>
      <c r="B15" s="20" t="s">
        <v>78</v>
      </c>
      <c r="C15" s="3" t="s">
        <v>19</v>
      </c>
      <c r="D15" s="34">
        <v>1</v>
      </c>
      <c r="E15" s="41"/>
      <c r="F15" s="41">
        <f>SUM(D15*E15)</f>
        <v>0</v>
      </c>
      <c r="G15" s="6"/>
    </row>
    <row r="16" spans="1:7" s="16" customFormat="1" ht="31.5" customHeight="1">
      <c r="A16" s="19"/>
      <c r="B16" s="20"/>
      <c r="C16" s="3"/>
      <c r="D16" s="34"/>
      <c r="E16" s="41"/>
      <c r="F16" s="41"/>
      <c r="G16" s="6"/>
    </row>
    <row r="17" spans="1:7" s="16" customFormat="1" ht="12.75">
      <c r="A17" s="5" t="s">
        <v>52</v>
      </c>
      <c r="B17" s="18" t="s">
        <v>17</v>
      </c>
      <c r="C17" s="3"/>
      <c r="D17" s="34"/>
      <c r="E17" s="41"/>
      <c r="F17" s="41"/>
      <c r="G17" s="6"/>
    </row>
    <row r="18" spans="1:7" s="16" customFormat="1" ht="12.75">
      <c r="A18" s="1"/>
      <c r="B18" s="18"/>
      <c r="C18" s="3"/>
      <c r="D18" s="34"/>
      <c r="E18" s="41"/>
      <c r="F18" s="41"/>
      <c r="G18" s="6"/>
    </row>
    <row r="19" spans="1:7" s="51" customFormat="1" ht="138" customHeight="1">
      <c r="A19" s="1" t="s">
        <v>56</v>
      </c>
      <c r="B19" s="20" t="s">
        <v>112</v>
      </c>
      <c r="C19" s="3" t="s">
        <v>5</v>
      </c>
      <c r="D19" s="34">
        <v>350</v>
      </c>
      <c r="E19" s="41"/>
      <c r="F19" s="41">
        <f>SUM(D19*E19)</f>
        <v>0</v>
      </c>
      <c r="G19" s="50"/>
    </row>
    <row r="20" spans="1:7" s="16" customFormat="1" ht="16.5" customHeight="1">
      <c r="A20" s="1"/>
      <c r="B20" s="20"/>
      <c r="C20" s="3"/>
      <c r="D20" s="34"/>
      <c r="E20" s="41"/>
      <c r="F20" s="41"/>
      <c r="G20" s="6"/>
    </row>
    <row r="21" spans="1:7" s="16" customFormat="1" ht="25.5">
      <c r="A21" s="17"/>
      <c r="B21" s="46" t="s">
        <v>27</v>
      </c>
      <c r="C21" s="3"/>
      <c r="D21" s="34"/>
      <c r="E21" s="41"/>
      <c r="F21" s="41"/>
      <c r="G21" s="6"/>
    </row>
    <row r="22" spans="1:7" s="16" customFormat="1" ht="255">
      <c r="A22" s="1"/>
      <c r="B22" s="2" t="s">
        <v>28</v>
      </c>
      <c r="C22" s="3"/>
      <c r="D22" s="34"/>
      <c r="E22" s="61"/>
      <c r="F22" s="61"/>
      <c r="G22" s="4"/>
    </row>
    <row r="23" spans="1:7" s="16" customFormat="1" ht="253.5" customHeight="1">
      <c r="A23" s="5"/>
      <c r="B23" s="2" t="s">
        <v>29</v>
      </c>
      <c r="C23" s="3"/>
      <c r="D23" s="34"/>
      <c r="E23" s="61"/>
      <c r="F23" s="61"/>
      <c r="G23" s="6"/>
    </row>
    <row r="24" spans="1:7" s="16" customFormat="1" ht="141.75" customHeight="1">
      <c r="A24" s="5"/>
      <c r="B24" s="2" t="s">
        <v>34</v>
      </c>
      <c r="C24" s="3"/>
      <c r="D24" s="34"/>
      <c r="E24" s="61"/>
      <c r="F24" s="61"/>
      <c r="G24" s="6"/>
    </row>
    <row r="25" spans="1:7" s="16" customFormat="1" ht="63.75">
      <c r="A25" s="1" t="s">
        <v>57</v>
      </c>
      <c r="B25" s="2" t="s">
        <v>36</v>
      </c>
      <c r="C25" s="3" t="s">
        <v>5</v>
      </c>
      <c r="D25" s="34">
        <v>350</v>
      </c>
      <c r="E25" s="61"/>
      <c r="F25" s="61">
        <f>D25*E25</f>
        <v>0</v>
      </c>
      <c r="G25" s="24"/>
    </row>
    <row r="26" spans="1:19" ht="38.25">
      <c r="A26" s="1" t="s">
        <v>109</v>
      </c>
      <c r="B26" s="2" t="s">
        <v>114</v>
      </c>
      <c r="C26" s="3" t="s">
        <v>37</v>
      </c>
      <c r="D26" s="34">
        <v>110</v>
      </c>
      <c r="E26" s="61"/>
      <c r="F26" s="61">
        <f>D26*E26</f>
        <v>0</v>
      </c>
      <c r="G26" s="24"/>
      <c r="H26" s="21"/>
      <c r="I26" s="21"/>
      <c r="J26" s="21"/>
      <c r="K26" s="21"/>
      <c r="L26" s="21"/>
      <c r="M26" s="21"/>
      <c r="N26" s="21"/>
      <c r="O26" s="21"/>
      <c r="P26" s="21"/>
      <c r="Q26" s="21"/>
      <c r="R26" s="21"/>
      <c r="S26" s="21"/>
    </row>
    <row r="27" spans="1:7" s="16" customFormat="1" ht="12.75">
      <c r="A27" s="1"/>
      <c r="B27" s="48"/>
      <c r="C27" s="3"/>
      <c r="D27" s="34"/>
      <c r="E27" s="61"/>
      <c r="F27" s="61"/>
      <c r="G27" s="24"/>
    </row>
    <row r="28" spans="1:7" s="16" customFormat="1" ht="39.75" customHeight="1">
      <c r="A28" s="1" t="s">
        <v>58</v>
      </c>
      <c r="B28" s="2" t="s">
        <v>48</v>
      </c>
      <c r="C28" s="3" t="s">
        <v>30</v>
      </c>
      <c r="D28" s="34">
        <v>4</v>
      </c>
      <c r="E28" s="61"/>
      <c r="F28" s="61">
        <f>D28*E28</f>
        <v>0</v>
      </c>
      <c r="G28" s="24"/>
    </row>
    <row r="29" spans="1:7" ht="12.75">
      <c r="A29" s="1"/>
      <c r="B29" s="48"/>
      <c r="C29" s="3"/>
      <c r="D29" s="34"/>
      <c r="E29" s="61"/>
      <c r="F29" s="61"/>
      <c r="G29" s="24"/>
    </row>
    <row r="30" spans="1:7" ht="63.75">
      <c r="A30" s="1" t="s">
        <v>59</v>
      </c>
      <c r="B30" s="2" t="s">
        <v>35</v>
      </c>
      <c r="C30" s="3" t="s">
        <v>21</v>
      </c>
      <c r="D30" s="34">
        <v>30</v>
      </c>
      <c r="E30" s="61"/>
      <c r="F30" s="61">
        <f>D30*E30</f>
        <v>0</v>
      </c>
      <c r="G30" s="24"/>
    </row>
    <row r="31" spans="1:7" s="16" customFormat="1" ht="12.75">
      <c r="A31" s="1"/>
      <c r="B31" s="2"/>
      <c r="C31" s="3"/>
      <c r="D31" s="34"/>
      <c r="E31" s="61"/>
      <c r="F31" s="61"/>
      <c r="G31" s="24"/>
    </row>
    <row r="32" spans="1:7" s="16" customFormat="1" ht="38.25">
      <c r="A32" s="1" t="s">
        <v>60</v>
      </c>
      <c r="B32" s="2" t="s">
        <v>51</v>
      </c>
      <c r="C32" s="3" t="s">
        <v>21</v>
      </c>
      <c r="D32" s="34">
        <v>80</v>
      </c>
      <c r="E32" s="61"/>
      <c r="F32" s="61">
        <f>D32*E32</f>
        <v>0</v>
      </c>
      <c r="G32" s="6"/>
    </row>
    <row r="33" spans="1:7" s="16" customFormat="1" ht="12.75">
      <c r="A33" s="1"/>
      <c r="B33" s="2"/>
      <c r="C33" s="3"/>
      <c r="D33" s="34"/>
      <c r="E33" s="61"/>
      <c r="F33" s="61"/>
      <c r="G33" s="6"/>
    </row>
    <row r="34" spans="1:7" s="16" customFormat="1" ht="12.75">
      <c r="A34" s="5" t="s">
        <v>61</v>
      </c>
      <c r="B34" s="18" t="s">
        <v>49</v>
      </c>
      <c r="C34" s="3"/>
      <c r="D34" s="34"/>
      <c r="E34" s="41"/>
      <c r="F34" s="41"/>
      <c r="G34" s="6"/>
    </row>
    <row r="35" spans="1:7" s="16" customFormat="1" ht="158.25" customHeight="1">
      <c r="A35" s="13"/>
      <c r="B35" s="14" t="s">
        <v>66</v>
      </c>
      <c r="C35" s="36"/>
      <c r="D35" s="33"/>
      <c r="E35" s="40"/>
      <c r="F35" s="40"/>
      <c r="G35" s="6"/>
    </row>
    <row r="36" spans="1:7" s="16" customFormat="1" ht="25.5">
      <c r="A36" s="19" t="s">
        <v>62</v>
      </c>
      <c r="B36" s="20" t="s">
        <v>50</v>
      </c>
      <c r="C36" s="3" t="s">
        <v>23</v>
      </c>
      <c r="D36" s="34">
        <v>300</v>
      </c>
      <c r="E36" s="41"/>
      <c r="F36" s="41">
        <f>SUM(D36*E36)</f>
        <v>0</v>
      </c>
      <c r="G36" s="6"/>
    </row>
    <row r="37" spans="1:7" s="16" customFormat="1" ht="12.75">
      <c r="A37" s="1"/>
      <c r="B37" s="18"/>
      <c r="C37" s="3"/>
      <c r="D37" s="34"/>
      <c r="E37" s="41"/>
      <c r="F37" s="41"/>
      <c r="G37" s="6"/>
    </row>
    <row r="38" spans="1:7" s="16" customFormat="1" ht="12.75">
      <c r="A38" s="17"/>
      <c r="B38" s="20"/>
      <c r="C38" s="3"/>
      <c r="D38" s="34"/>
      <c r="E38" s="41"/>
      <c r="F38" s="41"/>
      <c r="G38" s="6"/>
    </row>
    <row r="39" spans="1:7" s="16" customFormat="1" ht="49.5" customHeight="1">
      <c r="A39" s="19" t="s">
        <v>63</v>
      </c>
      <c r="B39" s="20" t="s">
        <v>33</v>
      </c>
      <c r="C39" s="3" t="s">
        <v>19</v>
      </c>
      <c r="D39" s="34">
        <v>1</v>
      </c>
      <c r="E39" s="41"/>
      <c r="F39" s="41">
        <f>SUM(D39*E39)</f>
        <v>0</v>
      </c>
      <c r="G39" s="6"/>
    </row>
    <row r="40" spans="1:7" s="16" customFormat="1" ht="18.75" customHeight="1">
      <c r="A40" s="19"/>
      <c r="B40" s="20"/>
      <c r="C40" s="3"/>
      <c r="D40" s="34"/>
      <c r="E40" s="41"/>
      <c r="F40" s="41"/>
      <c r="G40" s="6"/>
    </row>
    <row r="41" spans="1:7" s="16" customFormat="1" ht="38.25" customHeight="1">
      <c r="A41" s="19" t="s">
        <v>64</v>
      </c>
      <c r="B41" s="20" t="s">
        <v>77</v>
      </c>
      <c r="C41" s="3" t="s">
        <v>19</v>
      </c>
      <c r="D41" s="34">
        <v>1</v>
      </c>
      <c r="E41" s="41"/>
      <c r="F41" s="41">
        <f>SUM(D41*E41)</f>
        <v>0</v>
      </c>
      <c r="G41" s="6"/>
    </row>
    <row r="42" spans="1:7" s="16" customFormat="1" ht="16.5" customHeight="1">
      <c r="A42" s="19"/>
      <c r="B42" s="20"/>
      <c r="C42" s="3"/>
      <c r="D42" s="34"/>
      <c r="E42" s="41"/>
      <c r="F42" s="41"/>
      <c r="G42" s="6"/>
    </row>
    <row r="43" spans="1:7" s="51" customFormat="1" ht="141" customHeight="1">
      <c r="A43" s="1" t="s">
        <v>65</v>
      </c>
      <c r="B43" s="20" t="s">
        <v>112</v>
      </c>
      <c r="C43" s="3" t="s">
        <v>5</v>
      </c>
      <c r="D43" s="34">
        <v>300</v>
      </c>
      <c r="E43" s="41"/>
      <c r="F43" s="41">
        <f>SUM(D43*E43)</f>
        <v>0</v>
      </c>
      <c r="G43" s="50"/>
    </row>
    <row r="44" spans="1:7" ht="12.75">
      <c r="A44" s="1"/>
      <c r="B44" s="2"/>
      <c r="C44" s="3"/>
      <c r="D44" s="34"/>
      <c r="E44" s="61"/>
      <c r="F44" s="61"/>
      <c r="G44" s="4"/>
    </row>
    <row r="45" spans="1:6" ht="228" customHeight="1">
      <c r="A45" s="5"/>
      <c r="B45" s="2" t="s">
        <v>43</v>
      </c>
      <c r="C45" s="3"/>
      <c r="D45" s="34"/>
      <c r="E45" s="61"/>
      <c r="F45" s="61"/>
    </row>
    <row r="46" spans="1:6" ht="156.75" customHeight="1">
      <c r="A46" s="5"/>
      <c r="B46" s="2" t="s">
        <v>40</v>
      </c>
      <c r="C46" s="3"/>
      <c r="D46" s="34"/>
      <c r="E46" s="61"/>
      <c r="F46" s="61"/>
    </row>
    <row r="47" spans="1:7" ht="63.75">
      <c r="A47" s="1" t="s">
        <v>67</v>
      </c>
      <c r="B47" s="2" t="s">
        <v>36</v>
      </c>
      <c r="C47" s="3" t="s">
        <v>5</v>
      </c>
      <c r="D47" s="34">
        <v>300</v>
      </c>
      <c r="E47" s="27"/>
      <c r="F47" s="61">
        <f>D47*E47</f>
        <v>0</v>
      </c>
      <c r="G47" s="24"/>
    </row>
    <row r="48" spans="1:19" ht="38.25">
      <c r="A48" s="1" t="s">
        <v>110</v>
      </c>
      <c r="B48" s="2" t="s">
        <v>114</v>
      </c>
      <c r="C48" s="3" t="s">
        <v>37</v>
      </c>
      <c r="D48" s="34">
        <v>110</v>
      </c>
      <c r="E48" s="27"/>
      <c r="F48" s="61">
        <f>D48*E48</f>
        <v>0</v>
      </c>
      <c r="G48" s="24"/>
      <c r="H48" s="21"/>
      <c r="I48" s="21"/>
      <c r="J48" s="21"/>
      <c r="K48" s="21"/>
      <c r="L48" s="21"/>
      <c r="M48" s="21"/>
      <c r="N48" s="21"/>
      <c r="O48" s="21"/>
      <c r="P48" s="21"/>
      <c r="Q48" s="21"/>
      <c r="R48" s="21"/>
      <c r="S48" s="21"/>
    </row>
    <row r="49" spans="1:6" ht="12.75">
      <c r="A49" s="1"/>
      <c r="B49" s="18"/>
      <c r="C49" s="3"/>
      <c r="D49" s="34"/>
      <c r="E49" s="62"/>
      <c r="F49" s="41"/>
    </row>
    <row r="50" spans="1:7" s="51" customFormat="1" ht="45" customHeight="1">
      <c r="A50" s="1" t="s">
        <v>68</v>
      </c>
      <c r="B50" s="20" t="s">
        <v>26</v>
      </c>
      <c r="C50" s="3" t="s">
        <v>5</v>
      </c>
      <c r="D50" s="34">
        <v>300</v>
      </c>
      <c r="E50" s="62"/>
      <c r="F50" s="41">
        <f>SUM(D50*E50)</f>
        <v>0</v>
      </c>
      <c r="G50" s="50"/>
    </row>
    <row r="51" spans="1:7" ht="12.75">
      <c r="A51" s="1"/>
      <c r="B51" s="48"/>
      <c r="C51" s="3"/>
      <c r="D51" s="34"/>
      <c r="E51" s="27"/>
      <c r="F51" s="61"/>
      <c r="G51" s="24"/>
    </row>
    <row r="52" spans="1:7" s="58" customFormat="1" ht="39" customHeight="1">
      <c r="A52" s="1" t="s">
        <v>69</v>
      </c>
      <c r="B52" s="56" t="s">
        <v>48</v>
      </c>
      <c r="C52" s="3" t="s">
        <v>30</v>
      </c>
      <c r="D52" s="34">
        <v>4</v>
      </c>
      <c r="E52" s="27"/>
      <c r="F52" s="61">
        <f>D52*E52</f>
        <v>0</v>
      </c>
      <c r="G52" s="57"/>
    </row>
    <row r="53" spans="1:7" ht="12.75">
      <c r="A53" s="1"/>
      <c r="B53" s="2"/>
      <c r="C53" s="3"/>
      <c r="D53" s="34"/>
      <c r="E53" s="27"/>
      <c r="F53" s="61"/>
      <c r="G53" s="24"/>
    </row>
    <row r="54" spans="1:6" ht="38.25">
      <c r="A54" s="1" t="s">
        <v>70</v>
      </c>
      <c r="B54" s="2" t="s">
        <v>51</v>
      </c>
      <c r="C54" s="3" t="s">
        <v>21</v>
      </c>
      <c r="D54" s="34">
        <v>50</v>
      </c>
      <c r="E54" s="27"/>
      <c r="F54" s="61">
        <f>D54*E54</f>
        <v>0</v>
      </c>
    </row>
    <row r="55" spans="1:6" ht="12.75">
      <c r="A55" s="1"/>
      <c r="B55" s="2"/>
      <c r="C55" s="3"/>
      <c r="D55" s="49"/>
      <c r="E55" s="27"/>
      <c r="F55" s="61"/>
    </row>
    <row r="56" spans="1:6" ht="25.5">
      <c r="A56" s="1" t="s">
        <v>115</v>
      </c>
      <c r="B56" s="2" t="s">
        <v>45</v>
      </c>
      <c r="C56" s="3" t="s">
        <v>5</v>
      </c>
      <c r="D56" s="34">
        <v>300</v>
      </c>
      <c r="E56" s="27"/>
      <c r="F56" s="61">
        <f>D56*E56</f>
        <v>0</v>
      </c>
    </row>
    <row r="57" spans="1:6" ht="12.75">
      <c r="A57" s="25"/>
      <c r="B57" s="24"/>
      <c r="C57" s="26"/>
      <c r="D57" s="60"/>
      <c r="E57" s="28"/>
      <c r="F57" s="64"/>
    </row>
    <row r="58" spans="5:6" ht="12.75">
      <c r="E58" s="68" t="s">
        <v>119</v>
      </c>
      <c r="F58" s="70">
        <f>SUM(F10:F57)</f>
        <v>0</v>
      </c>
    </row>
    <row r="59" spans="5:6" ht="12.75">
      <c r="E59" s="68"/>
      <c r="F59" s="70"/>
    </row>
    <row r="60" ht="12.75">
      <c r="E60" s="29" t="s">
        <v>22</v>
      </c>
    </row>
    <row r="61" ht="13.5" thickBot="1"/>
    <row r="62" spans="1:9" s="74" customFormat="1" ht="19.5" customHeight="1" thickBot="1">
      <c r="A62" s="72"/>
      <c r="B62" s="111" t="s">
        <v>120</v>
      </c>
      <c r="C62" s="111"/>
      <c r="D62" s="112"/>
      <c r="E62" s="112"/>
      <c r="F62" s="73"/>
      <c r="H62" s="75"/>
      <c r="I62" s="75"/>
    </row>
    <row r="64" spans="1:9" s="77" customFormat="1" ht="12.75" customHeight="1">
      <c r="A64" s="84"/>
      <c r="B64" s="113" t="s">
        <v>121</v>
      </c>
      <c r="C64" s="113"/>
      <c r="D64" s="114"/>
      <c r="E64" s="114"/>
      <c r="F64" s="76">
        <f>'Glavna Zgrada'!F48</f>
        <v>0</v>
      </c>
      <c r="H64" s="78"/>
      <c r="I64" s="78"/>
    </row>
    <row r="65" spans="1:9" s="77" customFormat="1" ht="12.75" customHeight="1">
      <c r="A65" s="84"/>
      <c r="B65" s="113" t="s">
        <v>122</v>
      </c>
      <c r="C65" s="113"/>
      <c r="D65" s="114"/>
      <c r="E65" s="114"/>
      <c r="F65" s="76">
        <f>Kuhinja!F40</f>
        <v>0</v>
      </c>
      <c r="H65" s="78"/>
      <c r="I65" s="78"/>
    </row>
    <row r="66" spans="1:9" s="77" customFormat="1" ht="12.75" customHeight="1">
      <c r="A66" s="84"/>
      <c r="B66" s="113" t="s">
        <v>123</v>
      </c>
      <c r="C66" s="113"/>
      <c r="D66" s="114"/>
      <c r="E66" s="114"/>
      <c r="F66" s="76">
        <f>F58</f>
        <v>0</v>
      </c>
      <c r="H66" s="78"/>
      <c r="I66" s="78"/>
    </row>
    <row r="67" ht="13.5" thickBot="1"/>
    <row r="68" spans="1:9" s="80" customFormat="1" ht="19.5" customHeight="1" thickBot="1">
      <c r="A68" s="79"/>
      <c r="B68" s="127"/>
      <c r="C68" s="127"/>
      <c r="D68" s="128" t="s">
        <v>124</v>
      </c>
      <c r="E68" s="129"/>
      <c r="F68" s="83">
        <f>F64+F65+F66</f>
        <v>0</v>
      </c>
      <c r="H68" s="81"/>
      <c r="I68" s="82"/>
    </row>
    <row r="72" spans="2:6" ht="12.75">
      <c r="B72" s="65" t="s">
        <v>116</v>
      </c>
      <c r="C72" s="66"/>
      <c r="D72" s="67"/>
      <c r="E72" s="68" t="s">
        <v>117</v>
      </c>
      <c r="F72" s="69"/>
    </row>
    <row r="73" spans="2:6" ht="12.75">
      <c r="B73" s="65"/>
      <c r="C73" s="66"/>
      <c r="D73" s="67"/>
      <c r="E73" s="68"/>
      <c r="F73" s="69"/>
    </row>
    <row r="74" spans="2:6" ht="12.75">
      <c r="B74" s="65"/>
      <c r="C74" s="66"/>
      <c r="D74" s="67"/>
      <c r="E74" s="68" t="s">
        <v>118</v>
      </c>
      <c r="F74" s="69"/>
    </row>
  </sheetData>
  <sheetProtection/>
  <mergeCells count="17">
    <mergeCell ref="C6:C7"/>
    <mergeCell ref="B68:C68"/>
    <mergeCell ref="D68:E68"/>
    <mergeCell ref="B65:C65"/>
    <mergeCell ref="D65:E65"/>
    <mergeCell ref="B66:C66"/>
    <mergeCell ref="D66:E66"/>
    <mergeCell ref="D6:D7"/>
    <mergeCell ref="B62:C62"/>
    <mergeCell ref="D62:E62"/>
    <mergeCell ref="B64:C64"/>
    <mergeCell ref="D64:E64"/>
    <mergeCell ref="A1:F2"/>
    <mergeCell ref="A4:F4"/>
    <mergeCell ref="A5:F5"/>
    <mergeCell ref="A6:A7"/>
    <mergeCell ref="B6:B7"/>
  </mergeCells>
  <printOptions/>
  <pageMargins left="0.7086614173228347" right="0.1968503937007874" top="0.5511811023622047" bottom="0.1968503937007874" header="0.7480314960629921" footer="0.1968503937007874"/>
  <pageSetup firstPageNumber="2" useFirstPageNumber="1" horizontalDpi="600" verticalDpi="600" orientation="portrait" paperSize="9" scale="83" r:id="rId2"/>
  <rowBreaks count="2" manualBreakCount="2">
    <brk id="22" max="5" man="1"/>
    <brk id="32"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Masinoprojekt Kopring 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d.radosavljevic</dc:creator>
  <cp:keywords/>
  <dc:description/>
  <cp:lastModifiedBy>Biljana</cp:lastModifiedBy>
  <cp:lastPrinted>2014-08-27T07:18:40Z</cp:lastPrinted>
  <dcterms:created xsi:type="dcterms:W3CDTF">2010-03-25T10:25:38Z</dcterms:created>
  <dcterms:modified xsi:type="dcterms:W3CDTF">2014-09-12T20:13:22Z</dcterms:modified>
  <cp:category/>
  <cp:version/>
  <cp:contentType/>
  <cp:contentStatus/>
</cp:coreProperties>
</file>